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R:\2 CENTRES\3 SENSIBILISATIONS\3. KITS - ATELIERS PREVENTION\ATELIER EvRP\TABLEAU EVRP\"/>
    </mc:Choice>
  </mc:AlternateContent>
  <xr:revisionPtr revIDLastSave="0" documentId="13_ncr:1_{3FC46C3D-9758-44B0-892B-8BB4C596AF3E}" xr6:coauthVersionLast="47" xr6:coauthVersionMax="47" xr10:uidLastSave="{00000000-0000-0000-0000-000000000000}"/>
  <bookViews>
    <workbookView xWindow="-120" yWindow="-120" windowWidth="29040" windowHeight="15720" tabRatio="596" firstSheet="2" activeTab="11" xr2:uid="{00000000-000D-0000-FFFF-FFFF00000000}"/>
  </bookViews>
  <sheets>
    <sheet name="DESCRIPTION" sheetId="8" r:id="rId1"/>
    <sheet name="METHODOLOGIE - REGLEMENTATION" sheetId="24" r:id="rId2"/>
    <sheet name="COTATION" sheetId="1" r:id="rId3"/>
    <sheet name="UT 1" sheetId="35" r:id="rId4"/>
    <sheet name="UT 2" sheetId="34" r:id="rId5"/>
    <sheet name="UT 3" sheetId="31" r:id="rId6"/>
    <sheet name="UT 4" sheetId="32" r:id="rId7"/>
    <sheet name="UT 5" sheetId="33" r:id="rId8"/>
    <sheet name="QVCT" sheetId="36" r:id="rId9"/>
    <sheet name="RISQUES " sheetId="11" r:id="rId10"/>
    <sheet name="AIDE EVALUATION RPS" sheetId="25" r:id="rId11"/>
    <sheet name="Fiche Outil + Exemples" sheetId="9" r:id="rId12"/>
  </sheets>
  <definedNames>
    <definedName name="_xlnm._FilterDatabase" localSheetId="11" hidden="1">'Fiche Outil + Exemples'!$A$6:$L$6</definedName>
    <definedName name="_xlnm._FilterDatabase" localSheetId="3" hidden="1">'UT 1'!$A$6:$L$6</definedName>
    <definedName name="_xlnm._FilterDatabase" localSheetId="4" hidden="1">'UT 2'!$A$6:$L$6</definedName>
    <definedName name="_xlnm._FilterDatabase" localSheetId="5" hidden="1">'UT 3'!$A$6:$L$6</definedName>
    <definedName name="_xlnm._FilterDatabase" localSheetId="6" hidden="1">'UT 4'!$A$6:$L$6</definedName>
    <definedName name="_xlnm._FilterDatabase" localSheetId="7" hidden="1">'UT 5'!$A$6:$L$6</definedName>
    <definedName name="_xlnm.Print_Titles" localSheetId="11">'Fiche Outil + Exemples'!$5:$6</definedName>
    <definedName name="_xlnm.Print_Titles" localSheetId="3">'UT 1'!$5:$6</definedName>
    <definedName name="_xlnm.Print_Titles" localSheetId="4">'UT 2'!$5:$6</definedName>
    <definedName name="_xlnm.Print_Titles" localSheetId="5">'UT 3'!$5:$6</definedName>
    <definedName name="_xlnm.Print_Titles" localSheetId="6">'UT 4'!$5:$6</definedName>
    <definedName name="_xlnm.Print_Titles" localSheetId="7">'UT 5'!$5:$6</definedName>
    <definedName name="_xlnm.Print_Area" localSheetId="10">'AIDE EVALUATION RPS'!$A$2:$E$10</definedName>
    <definedName name="_xlnm.Print_Area" localSheetId="2">COTATION!$A$1:$H$26</definedName>
    <definedName name="_xlnm.Print_Area" localSheetId="11">'Fiche Outil + Exemples'!$A$1:$N$19</definedName>
    <definedName name="_xlnm.Print_Area" localSheetId="1">'METHODOLOGIE - REGLEMENTATION'!$A$1:$F$20</definedName>
    <definedName name="_xlnm.Print_Area" localSheetId="8">QVCT!$A$1:$N$30</definedName>
    <definedName name="_xlnm.Print_Area" localSheetId="3">'UT 1'!$A$1:$N$18</definedName>
    <definedName name="_xlnm.Print_Area" localSheetId="4">'UT 2'!$A$1:$N$18</definedName>
    <definedName name="_xlnm.Print_Area" localSheetId="5">'UT 3'!$A$1:$N$18</definedName>
    <definedName name="_xlnm.Print_Area" localSheetId="6">'UT 4'!$A$1:$N$18</definedName>
    <definedName name="_xlnm.Print_Area" localSheetId="7">'UT 5'!$A$1:$N$18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9" l="1"/>
  <c r="F19" i="9"/>
  <c r="F18" i="9"/>
  <c r="I18" i="9" s="1"/>
  <c r="I17" i="9"/>
  <c r="F17" i="9"/>
  <c r="F16" i="9"/>
  <c r="I16" i="9" s="1"/>
  <c r="F15" i="9"/>
  <c r="I15" i="9" s="1"/>
  <c r="F14" i="9"/>
  <c r="I14" i="9" s="1"/>
  <c r="I8" i="35"/>
  <c r="I9" i="35"/>
  <c r="I10" i="35"/>
  <c r="I11" i="35"/>
  <c r="I12" i="35"/>
  <c r="I13" i="35"/>
  <c r="I14" i="35"/>
  <c r="I15" i="35"/>
  <c r="I16" i="35"/>
  <c r="I17" i="35"/>
  <c r="I18" i="35"/>
  <c r="I19" i="35"/>
  <c r="I20" i="35"/>
  <c r="I21" i="35"/>
  <c r="I22" i="35"/>
  <c r="I23" i="35"/>
  <c r="I24" i="35"/>
  <c r="I25" i="35"/>
  <c r="I26" i="35"/>
  <c r="I27" i="35"/>
  <c r="I28" i="35"/>
  <c r="I29" i="35"/>
  <c r="I30" i="35"/>
  <c r="I31" i="35"/>
  <c r="I32" i="35"/>
  <c r="I33" i="35"/>
  <c r="I34" i="35"/>
  <c r="I35" i="35"/>
  <c r="I36" i="35"/>
  <c r="I37" i="35"/>
  <c r="I38" i="35"/>
  <c r="I39" i="35"/>
  <c r="I40" i="35"/>
  <c r="I41" i="35"/>
  <c r="I42" i="35"/>
  <c r="I43" i="35"/>
  <c r="I44" i="35"/>
  <c r="I45" i="35"/>
  <c r="I46" i="35"/>
  <c r="I47" i="35"/>
  <c r="I48" i="35"/>
  <c r="I49" i="35"/>
  <c r="I50" i="35"/>
  <c r="I51" i="35"/>
  <c r="I52" i="35"/>
  <c r="I53" i="35"/>
  <c r="I54" i="35"/>
  <c r="I7" i="35"/>
  <c r="I8" i="34"/>
  <c r="I9" i="34"/>
  <c r="I10" i="34"/>
  <c r="I11" i="34"/>
  <c r="I12" i="34"/>
  <c r="I13" i="34"/>
  <c r="I14" i="34"/>
  <c r="I15" i="34"/>
  <c r="I16" i="34"/>
  <c r="I17" i="34"/>
  <c r="I18" i="34"/>
  <c r="I19" i="34"/>
  <c r="I20" i="34"/>
  <c r="I21" i="34"/>
  <c r="I22" i="34"/>
  <c r="I23" i="34"/>
  <c r="I24" i="34"/>
  <c r="I25" i="34"/>
  <c r="I26" i="34"/>
  <c r="I27" i="34"/>
  <c r="I28" i="34"/>
  <c r="I29" i="34"/>
  <c r="I30" i="34"/>
  <c r="I31" i="34"/>
  <c r="I32" i="34"/>
  <c r="I33" i="34"/>
  <c r="I34" i="34"/>
  <c r="I35" i="34"/>
  <c r="I36" i="34"/>
  <c r="I37" i="34"/>
  <c r="I38" i="34"/>
  <c r="I39" i="34"/>
  <c r="I40" i="34"/>
  <c r="I41" i="34"/>
  <c r="I42" i="34"/>
  <c r="I43" i="34"/>
  <c r="I44" i="34"/>
  <c r="I45" i="34"/>
  <c r="I46" i="34"/>
  <c r="I47" i="34"/>
  <c r="I48" i="34"/>
  <c r="I49" i="34"/>
  <c r="I50" i="34"/>
  <c r="I51" i="34"/>
  <c r="I52" i="34"/>
  <c r="I53" i="34"/>
  <c r="I54" i="34"/>
  <c r="I7" i="34"/>
  <c r="I8" i="31"/>
  <c r="I9" i="31"/>
  <c r="I10" i="31"/>
  <c r="I11" i="31"/>
  <c r="I12" i="31"/>
  <c r="I13" i="31"/>
  <c r="I14" i="31"/>
  <c r="I15" i="31"/>
  <c r="I16" i="31"/>
  <c r="I17" i="31"/>
  <c r="I18" i="31"/>
  <c r="I19" i="31"/>
  <c r="I20" i="31"/>
  <c r="I21" i="31"/>
  <c r="I22" i="31"/>
  <c r="I23" i="31"/>
  <c r="I24" i="31"/>
  <c r="I25" i="31"/>
  <c r="I26" i="31"/>
  <c r="I27" i="31"/>
  <c r="I28"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7" i="31"/>
  <c r="I8" i="32"/>
  <c r="I9" i="32"/>
  <c r="I10" i="32"/>
  <c r="I11" i="32"/>
  <c r="I12" i="32"/>
  <c r="I13" i="32"/>
  <c r="I14" i="32"/>
  <c r="I15" i="32"/>
  <c r="I16" i="32"/>
  <c r="I17" i="32"/>
  <c r="I18" i="32"/>
  <c r="I19" i="32"/>
  <c r="I20" i="32"/>
  <c r="I21" i="32"/>
  <c r="I22" i="32"/>
  <c r="I23" i="32"/>
  <c r="I24" i="32"/>
  <c r="I25" i="32"/>
  <c r="I26" i="32"/>
  <c r="I27" i="32"/>
  <c r="I28" i="32"/>
  <c r="I29" i="32"/>
  <c r="I30" i="32"/>
  <c r="I31" i="32"/>
  <c r="I32" i="32"/>
  <c r="I33" i="32"/>
  <c r="I34" i="32"/>
  <c r="I35" i="32"/>
  <c r="I36" i="32"/>
  <c r="I37" i="32"/>
  <c r="I38" i="32"/>
  <c r="I39" i="32"/>
  <c r="I40" i="32"/>
  <c r="I41" i="32"/>
  <c r="I42" i="32"/>
  <c r="I43" i="32"/>
  <c r="I44" i="32"/>
  <c r="I45" i="32"/>
  <c r="I46" i="32"/>
  <c r="I47" i="32"/>
  <c r="I48" i="32"/>
  <c r="I49" i="32"/>
  <c r="I50" i="32"/>
  <c r="I51" i="32"/>
  <c r="I52" i="32"/>
  <c r="I53" i="32"/>
  <c r="I54" i="32"/>
  <c r="I7" i="32"/>
  <c r="I8" i="33"/>
  <c r="I9" i="33"/>
  <c r="I10" i="33"/>
  <c r="I11" i="33"/>
  <c r="I12" i="33"/>
  <c r="I13" i="33"/>
  <c r="I14" i="33"/>
  <c r="I15" i="33"/>
  <c r="I16" i="33"/>
  <c r="I17" i="33"/>
  <c r="I18" i="33"/>
  <c r="I19" i="33"/>
  <c r="I20" i="33"/>
  <c r="I21" i="33"/>
  <c r="I22" i="33"/>
  <c r="I23" i="33"/>
  <c r="I24" i="33"/>
  <c r="I25" i="33"/>
  <c r="I26" i="33"/>
  <c r="I27" i="33"/>
  <c r="I28" i="33"/>
  <c r="I29" i="33"/>
  <c r="I30" i="33"/>
  <c r="I31" i="33"/>
  <c r="I32" i="33"/>
  <c r="I33" i="33"/>
  <c r="I34" i="33"/>
  <c r="I35" i="33"/>
  <c r="I36" i="33"/>
  <c r="I37" i="33"/>
  <c r="I38" i="33"/>
  <c r="I39" i="33"/>
  <c r="I40" i="33"/>
  <c r="I41" i="33"/>
  <c r="I42" i="33"/>
  <c r="I43" i="33"/>
  <c r="I44" i="33"/>
  <c r="I45" i="33"/>
  <c r="I46" i="33"/>
  <c r="I47" i="33"/>
  <c r="I48" i="33"/>
  <c r="I49" i="33"/>
  <c r="I50" i="33"/>
  <c r="I51" i="33"/>
  <c r="I52" i="33"/>
  <c r="I53" i="33"/>
  <c r="I54" i="33"/>
  <c r="D3" i="35"/>
  <c r="E2" i="35"/>
  <c r="F54" i="35"/>
  <c r="F53" i="35"/>
  <c r="F52" i="35"/>
  <c r="F51" i="35"/>
  <c r="F50" i="35"/>
  <c r="F49" i="35"/>
  <c r="F48" i="35"/>
  <c r="F47" i="35"/>
  <c r="F46" i="35"/>
  <c r="F45" i="35"/>
  <c r="F44" i="35"/>
  <c r="F43" i="35"/>
  <c r="F42" i="35"/>
  <c r="F41" i="35"/>
  <c r="F40" i="35"/>
  <c r="F39" i="35"/>
  <c r="F38" i="35"/>
  <c r="F37" i="35"/>
  <c r="F36" i="35"/>
  <c r="F35" i="35"/>
  <c r="F34" i="35"/>
  <c r="F33" i="35"/>
  <c r="F32" i="35"/>
  <c r="F31" i="35"/>
  <c r="F30" i="35"/>
  <c r="F29" i="35"/>
  <c r="F28" i="35"/>
  <c r="F27" i="35"/>
  <c r="F26" i="35"/>
  <c r="F25" i="35"/>
  <c r="F24" i="35"/>
  <c r="F23" i="35"/>
  <c r="F22" i="35"/>
  <c r="F21" i="35"/>
  <c r="F20" i="35"/>
  <c r="F19" i="35"/>
  <c r="F18" i="35"/>
  <c r="F17" i="35"/>
  <c r="F16" i="35"/>
  <c r="F15" i="35"/>
  <c r="F14" i="35"/>
  <c r="F13" i="35"/>
  <c r="F12" i="35"/>
  <c r="F11" i="35"/>
  <c r="F10" i="35"/>
  <c r="F9" i="35"/>
  <c r="F8" i="35"/>
  <c r="F7" i="35"/>
  <c r="K3" i="35"/>
  <c r="K2" i="35"/>
  <c r="A2" i="35"/>
  <c r="D3" i="34"/>
  <c r="E2" i="34"/>
  <c r="F54" i="34"/>
  <c r="F53" i="34"/>
  <c r="F52" i="34"/>
  <c r="F51" i="34"/>
  <c r="F50" i="34"/>
  <c r="F49" i="34"/>
  <c r="F48" i="34"/>
  <c r="F47" i="34"/>
  <c r="F46" i="34"/>
  <c r="F45" i="34"/>
  <c r="F44" i="34"/>
  <c r="F43" i="34"/>
  <c r="F42" i="34"/>
  <c r="F41" i="34"/>
  <c r="F40" i="34"/>
  <c r="F39" i="34"/>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F8" i="34"/>
  <c r="F7" i="34"/>
  <c r="K3" i="34"/>
  <c r="K2" i="34"/>
  <c r="A2" i="34"/>
  <c r="D3" i="33"/>
  <c r="E2" i="33"/>
  <c r="D3" i="32"/>
  <c r="E2" i="32"/>
  <c r="D3" i="31"/>
  <c r="E2" i="31"/>
  <c r="F54" i="33"/>
  <c r="F53" i="33"/>
  <c r="F52" i="33"/>
  <c r="F51" i="33"/>
  <c r="F50" i="33"/>
  <c r="F49" i="33"/>
  <c r="F48" i="33"/>
  <c r="F47" i="33"/>
  <c r="F46" i="33"/>
  <c r="F45" i="33"/>
  <c r="F44" i="33"/>
  <c r="F43" i="33"/>
  <c r="F42" i="33"/>
  <c r="F41" i="33"/>
  <c r="F40" i="33"/>
  <c r="F39" i="33"/>
  <c r="F38" i="33"/>
  <c r="F37" i="33"/>
  <c r="F36" i="33"/>
  <c r="F35" i="33"/>
  <c r="F34" i="33"/>
  <c r="F33" i="33"/>
  <c r="F32" i="33"/>
  <c r="F31" i="33"/>
  <c r="F30" i="33"/>
  <c r="F29" i="33"/>
  <c r="F28" i="33"/>
  <c r="F27" i="33"/>
  <c r="F26" i="33"/>
  <c r="F25" i="33"/>
  <c r="F24" i="33"/>
  <c r="F23" i="33"/>
  <c r="F22" i="33"/>
  <c r="F21" i="33"/>
  <c r="F20" i="33"/>
  <c r="F19" i="33"/>
  <c r="F18" i="33"/>
  <c r="F17" i="33"/>
  <c r="F16" i="33"/>
  <c r="F15" i="33"/>
  <c r="F14" i="33"/>
  <c r="F13" i="33"/>
  <c r="F12" i="33"/>
  <c r="F11" i="33"/>
  <c r="F10" i="33"/>
  <c r="F9" i="33"/>
  <c r="F8" i="33"/>
  <c r="F7" i="33"/>
  <c r="I7" i="33" s="1"/>
  <c r="K3" i="33"/>
  <c r="K2" i="33"/>
  <c r="A2" i="33"/>
  <c r="F54" i="32"/>
  <c r="F53" i="32"/>
  <c r="F52" i="32"/>
  <c r="F51" i="32"/>
  <c r="F50" i="32"/>
  <c r="F49" i="32"/>
  <c r="F48" i="32"/>
  <c r="F47" i="32"/>
  <c r="F46" i="32"/>
  <c r="F45" i="32"/>
  <c r="F44" i="32"/>
  <c r="F43" i="32"/>
  <c r="F42" i="32"/>
  <c r="F41" i="32"/>
  <c r="F40" i="32"/>
  <c r="F39" i="32"/>
  <c r="F38" i="32"/>
  <c r="F37" i="32"/>
  <c r="F36" i="32"/>
  <c r="F35" i="32"/>
  <c r="F34" i="32"/>
  <c r="F33" i="32"/>
  <c r="F32" i="32"/>
  <c r="F31" i="32"/>
  <c r="F30" i="32"/>
  <c r="F29" i="32"/>
  <c r="F28" i="32"/>
  <c r="F27" i="32"/>
  <c r="F26" i="32"/>
  <c r="F25" i="32"/>
  <c r="F24" i="32"/>
  <c r="F23" i="32"/>
  <c r="F22" i="32"/>
  <c r="F21" i="32"/>
  <c r="F20" i="32"/>
  <c r="F19" i="32"/>
  <c r="F18" i="32"/>
  <c r="F17" i="32"/>
  <c r="F16" i="32"/>
  <c r="F15" i="32"/>
  <c r="F14" i="32"/>
  <c r="F13" i="32"/>
  <c r="F12" i="32"/>
  <c r="F11" i="32"/>
  <c r="F10" i="32"/>
  <c r="F9" i="32"/>
  <c r="F8" i="32"/>
  <c r="F7" i="32"/>
  <c r="K3" i="32"/>
  <c r="K2" i="32"/>
  <c r="A2" i="32"/>
  <c r="F54" i="31"/>
  <c r="F53" i="31"/>
  <c r="F52" i="31"/>
  <c r="F51" i="31"/>
  <c r="F50" i="31"/>
  <c r="F49" i="31"/>
  <c r="F48" i="31"/>
  <c r="F47" i="31"/>
  <c r="F46" i="31"/>
  <c r="F45" i="31"/>
  <c r="F44" i="31"/>
  <c r="F43" i="31"/>
  <c r="F42" i="31"/>
  <c r="F41" i="31"/>
  <c r="F40" i="31"/>
  <c r="F39" i="31"/>
  <c r="F38" i="31"/>
  <c r="F37" i="31"/>
  <c r="F36" i="31"/>
  <c r="F35" i="31"/>
  <c r="F34" i="31"/>
  <c r="F33" i="31"/>
  <c r="F32" i="31"/>
  <c r="F31" i="31"/>
  <c r="F30" i="31"/>
  <c r="F29" i="31"/>
  <c r="F28" i="31"/>
  <c r="F27" i="31"/>
  <c r="F26" i="31"/>
  <c r="F25" i="31"/>
  <c r="F24" i="31"/>
  <c r="F23" i="31"/>
  <c r="F22" i="31"/>
  <c r="F21" i="31"/>
  <c r="F20" i="31"/>
  <c r="F19" i="31"/>
  <c r="F18" i="31"/>
  <c r="F17" i="31"/>
  <c r="F16" i="31"/>
  <c r="F15" i="31"/>
  <c r="F14" i="31"/>
  <c r="F13" i="31"/>
  <c r="F12" i="31"/>
  <c r="F11" i="31"/>
  <c r="F10" i="31"/>
  <c r="F9" i="31"/>
  <c r="F8" i="31"/>
  <c r="F7" i="31"/>
  <c r="K3" i="31"/>
  <c r="K2" i="31"/>
  <c r="A2" i="31"/>
  <c r="F8" i="9"/>
  <c r="I8" i="9" s="1"/>
  <c r="G22" i="1" l="1"/>
  <c r="G21" i="1"/>
  <c r="G20" i="1"/>
  <c r="G19" i="1"/>
  <c r="G18" i="1"/>
  <c r="G17" i="1"/>
  <c r="G16" i="1"/>
  <c r="G15" i="1"/>
  <c r="G14" i="1"/>
  <c r="F9" i="9" l="1"/>
  <c r="I9" i="9" s="1"/>
  <c r="F11" i="9" l="1"/>
  <c r="I11" i="9" s="1"/>
  <c r="F10" i="9"/>
  <c r="I10" i="9" s="1"/>
  <c r="K3" i="9"/>
  <c r="K2" i="9"/>
  <c r="F14" i="1" l="1"/>
  <c r="F15" i="1"/>
  <c r="F16" i="1"/>
  <c r="F17" i="1"/>
  <c r="F18" i="1"/>
  <c r="F19" i="1"/>
  <c r="F20" i="1"/>
  <c r="F21" i="1"/>
  <c r="F22" i="1"/>
  <c r="E14" i="1"/>
  <c r="E15" i="1"/>
  <c r="E16" i="1"/>
  <c r="E17" i="1"/>
  <c r="E18" i="1"/>
  <c r="E19" i="1"/>
  <c r="E20" i="1"/>
  <c r="E21" i="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6" authorId="0" shapeId="0" xr:uid="{8F2BBADD-C983-4E8F-8A52-0269E01154E0}">
      <text>
        <r>
          <rPr>
            <b/>
            <sz val="9"/>
            <color indexed="81"/>
            <rFont val="Tahoma"/>
            <family val="2"/>
          </rPr>
          <t>GRAVITE</t>
        </r>
        <r>
          <rPr>
            <i/>
            <sz val="9"/>
            <color indexed="81"/>
            <rFont val="Tahoma"/>
            <family val="2"/>
          </rPr>
          <t xml:space="preserve">
Accident, maladie ou dommage mortel : </t>
        </r>
        <r>
          <rPr>
            <b/>
            <sz val="9"/>
            <color indexed="81"/>
            <rFont val="Tahoma"/>
            <family val="2"/>
          </rPr>
          <t xml:space="preserve">4
</t>
        </r>
        <r>
          <rPr>
            <i/>
            <sz val="9"/>
            <color indexed="81"/>
            <rFont val="Tahoma"/>
            <family val="2"/>
          </rPr>
          <t xml:space="preserve">Accident ou maladie entraînant une incapacité permanente partielle: </t>
        </r>
        <r>
          <rPr>
            <b/>
            <sz val="9"/>
            <color indexed="81"/>
            <rFont val="Tahoma"/>
            <family val="2"/>
          </rPr>
          <t xml:space="preserve">3
</t>
        </r>
        <r>
          <rPr>
            <i/>
            <sz val="9"/>
            <color indexed="81"/>
            <rFont val="Tahoma"/>
            <family val="2"/>
          </rPr>
          <t xml:space="preserve">Accident ou maladie entraînant un arrêt de travail: </t>
        </r>
        <r>
          <rPr>
            <b/>
            <sz val="9"/>
            <color indexed="81"/>
            <rFont val="Tahoma"/>
            <family val="2"/>
          </rPr>
          <t xml:space="preserve">2
</t>
        </r>
        <r>
          <rPr>
            <i/>
            <sz val="9"/>
            <color indexed="81"/>
            <rFont val="Tahoma"/>
            <family val="2"/>
          </rPr>
          <t xml:space="preserve">Accident ou maladie sans arrêt de travail: </t>
        </r>
        <r>
          <rPr>
            <b/>
            <sz val="9"/>
            <color indexed="81"/>
            <rFont val="Tahoma"/>
            <family val="2"/>
          </rPr>
          <t>1</t>
        </r>
      </text>
    </comment>
    <comment ref="E6" authorId="0" shapeId="0" xr:uid="{142F1E57-B3DC-4730-AF14-A766FD624462}">
      <text>
        <r>
          <rPr>
            <b/>
            <sz val="9"/>
            <color indexed="81"/>
            <rFont val="Tahoma"/>
            <family val="2"/>
          </rPr>
          <t xml:space="preserve">DUREE /Fréquence d'exposition
</t>
        </r>
        <r>
          <rPr>
            <i/>
            <sz val="9"/>
            <color indexed="81"/>
            <rFont val="Tahoma"/>
            <family val="2"/>
          </rPr>
          <t xml:space="preserve">Exposition &gt; à 75 %: </t>
        </r>
        <r>
          <rPr>
            <b/>
            <sz val="9"/>
            <color indexed="81"/>
            <rFont val="Tahoma"/>
            <family val="2"/>
          </rPr>
          <t xml:space="preserve">4
</t>
        </r>
        <r>
          <rPr>
            <i/>
            <sz val="9"/>
            <color indexed="81"/>
            <rFont val="Tahoma"/>
            <family val="2"/>
          </rPr>
          <t xml:space="preserve">50 % &lt; exposition &lt; 75%: </t>
        </r>
        <r>
          <rPr>
            <b/>
            <sz val="9"/>
            <color indexed="81"/>
            <rFont val="Tahoma"/>
            <family val="2"/>
          </rPr>
          <t xml:space="preserve">3
</t>
        </r>
        <r>
          <rPr>
            <i/>
            <sz val="9"/>
            <color indexed="81"/>
            <rFont val="Tahoma"/>
            <family val="2"/>
          </rPr>
          <t xml:space="preserve">25% &lt; exposition &lt; 50% : </t>
        </r>
        <r>
          <rPr>
            <b/>
            <sz val="9"/>
            <color indexed="81"/>
            <rFont val="Tahoma"/>
            <family val="2"/>
          </rPr>
          <t xml:space="preserve">2
</t>
        </r>
        <r>
          <rPr>
            <i/>
            <sz val="9"/>
            <color indexed="81"/>
            <rFont val="Tahoma"/>
            <family val="2"/>
          </rPr>
          <t xml:space="preserve">Exposition &lt; 25%: </t>
        </r>
        <r>
          <rPr>
            <b/>
            <sz val="9"/>
            <color indexed="81"/>
            <rFont val="Tahoma"/>
            <family val="2"/>
          </rPr>
          <t>1</t>
        </r>
        <r>
          <rPr>
            <sz val="9"/>
            <color indexed="81"/>
            <rFont val="Tahoma"/>
            <family val="2"/>
          </rPr>
          <t xml:space="preserve">
</t>
        </r>
      </text>
    </comment>
    <comment ref="F6" authorId="0" shapeId="0" xr:uid="{FAACAE5D-3F7F-44BF-B942-55F568B21FF6}">
      <text>
        <r>
          <rPr>
            <b/>
            <sz val="9"/>
            <color indexed="81"/>
            <rFont val="Tahoma"/>
            <family val="2"/>
          </rPr>
          <t xml:space="preserve">Indice de Risque (IR)
</t>
        </r>
        <r>
          <rPr>
            <i/>
            <sz val="9"/>
            <color indexed="81"/>
            <rFont val="Tahoma"/>
            <family val="2"/>
          </rPr>
          <t>IR= GRAVITE x DUREE</t>
        </r>
      </text>
    </comment>
    <comment ref="H6" authorId="0" shapeId="0" xr:uid="{C3731FD3-8728-4BC1-A4F7-FC7FC177F480}">
      <text>
        <r>
          <rPr>
            <b/>
            <sz val="9"/>
            <color indexed="81"/>
            <rFont val="Tahoma"/>
            <family val="2"/>
          </rPr>
          <t>MAITRISE (facteurs de réduction du risque)</t>
        </r>
        <r>
          <rPr>
            <sz val="9"/>
            <color indexed="81"/>
            <rFont val="Tahoma"/>
            <family val="2"/>
          </rPr>
          <t xml:space="preserve">
</t>
        </r>
        <r>
          <rPr>
            <i/>
            <sz val="9"/>
            <color indexed="81"/>
            <rFont val="Tahoma"/>
            <family val="2"/>
          </rPr>
          <t>Totalement maîtrisé (ou au mieux maîtrisé):</t>
        </r>
        <r>
          <rPr>
            <b/>
            <i/>
            <sz val="9"/>
            <color indexed="81"/>
            <rFont val="Tahoma"/>
            <family val="2"/>
          </rPr>
          <t xml:space="preserve"> </t>
        </r>
        <r>
          <rPr>
            <b/>
            <sz val="9"/>
            <color indexed="81"/>
            <rFont val="Tahoma"/>
            <family val="2"/>
          </rPr>
          <t>0,25</t>
        </r>
        <r>
          <rPr>
            <sz val="9"/>
            <color indexed="81"/>
            <rFont val="Tahoma"/>
            <family val="2"/>
          </rPr>
          <t xml:space="preserve">
</t>
        </r>
        <r>
          <rPr>
            <i/>
            <sz val="9"/>
            <color indexed="81"/>
            <rFont val="Tahoma"/>
            <family val="2"/>
          </rPr>
          <t>Risque maîtrisé (ou moyennement maîtrisé):</t>
        </r>
        <r>
          <rPr>
            <b/>
            <i/>
            <sz val="9"/>
            <color indexed="81"/>
            <rFont val="Tahoma"/>
            <family val="2"/>
          </rPr>
          <t xml:space="preserve"> </t>
        </r>
        <r>
          <rPr>
            <b/>
            <sz val="9"/>
            <color indexed="81"/>
            <rFont val="Tahoma"/>
            <family val="2"/>
          </rPr>
          <t>0,50</t>
        </r>
        <r>
          <rPr>
            <sz val="9"/>
            <color indexed="81"/>
            <rFont val="Tahoma"/>
            <family val="2"/>
          </rPr>
          <t xml:space="preserve">
</t>
        </r>
        <r>
          <rPr>
            <i/>
            <sz val="9"/>
            <color indexed="81"/>
            <rFont val="Tahoma"/>
            <family val="2"/>
          </rPr>
          <t>Risque peu maîtrisé (ou insuffisament) maitrisé) :</t>
        </r>
        <r>
          <rPr>
            <b/>
            <i/>
            <sz val="9"/>
            <color indexed="81"/>
            <rFont val="Tahoma"/>
            <family val="2"/>
          </rPr>
          <t xml:space="preserve"> </t>
        </r>
        <r>
          <rPr>
            <b/>
            <sz val="9"/>
            <color indexed="81"/>
            <rFont val="Tahoma"/>
            <family val="2"/>
          </rPr>
          <t>0,75</t>
        </r>
        <r>
          <rPr>
            <sz val="9"/>
            <color indexed="81"/>
            <rFont val="Tahoma"/>
            <family val="2"/>
          </rPr>
          <t xml:space="preserve">
</t>
        </r>
        <r>
          <rPr>
            <i/>
            <sz val="9"/>
            <color indexed="81"/>
            <rFont val="Tahoma"/>
            <family val="2"/>
          </rPr>
          <t>Risque non maîtrisé (ou aucune mesure en place):</t>
        </r>
        <r>
          <rPr>
            <b/>
            <i/>
            <sz val="9"/>
            <color indexed="81"/>
            <rFont val="Tahoma"/>
            <family val="2"/>
          </rPr>
          <t xml:space="preserve"> </t>
        </r>
        <r>
          <rPr>
            <b/>
            <sz val="9"/>
            <color indexed="81"/>
            <rFont val="Tahoma"/>
            <family val="2"/>
          </rPr>
          <t>1</t>
        </r>
      </text>
    </comment>
    <comment ref="I6" authorId="0" shapeId="0" xr:uid="{12340A5F-079E-49DE-AF61-A7D7C8C7308B}">
      <text>
        <r>
          <rPr>
            <b/>
            <sz val="9"/>
            <color indexed="81"/>
            <rFont val="Tahoma"/>
            <family val="2"/>
          </rPr>
          <t xml:space="preserve">Indice de Risque Résiduel (IRR)
</t>
        </r>
        <r>
          <rPr>
            <i/>
            <sz val="9"/>
            <color indexed="81"/>
            <rFont val="Tahoma"/>
            <family val="2"/>
          </rPr>
          <t>IRR = Indice de Risque (IR) x MAITRISE</t>
        </r>
        <r>
          <rPr>
            <sz val="9"/>
            <color indexed="81"/>
            <rFont val="Tahoma"/>
            <family val="2"/>
          </rPr>
          <t xml:space="preserve">
</t>
        </r>
      </text>
    </comment>
    <comment ref="M6" authorId="0" shapeId="0" xr:uid="{13D54324-D70A-46AF-AF7B-BDFE610A7075}">
      <text>
        <r>
          <rPr>
            <b/>
            <sz val="9"/>
            <color indexed="81"/>
            <rFont val="Tahoma"/>
            <family val="2"/>
          </rPr>
          <t xml:space="preserve">Avancée de l'action
</t>
        </r>
        <r>
          <rPr>
            <i/>
            <sz val="9"/>
            <color indexed="81"/>
            <rFont val="Tahoma"/>
            <family val="2"/>
          </rPr>
          <t>Initiée :</t>
        </r>
        <r>
          <rPr>
            <b/>
            <sz val="9"/>
            <color indexed="81"/>
            <rFont val="Tahoma"/>
            <family val="2"/>
          </rPr>
          <t xml:space="preserve"> 25%
</t>
        </r>
        <r>
          <rPr>
            <i/>
            <sz val="9"/>
            <color indexed="81"/>
            <rFont val="Tahoma"/>
            <family val="2"/>
          </rPr>
          <t xml:space="preserve">En cours : </t>
        </r>
        <r>
          <rPr>
            <b/>
            <sz val="9"/>
            <color indexed="81"/>
            <rFont val="Tahoma"/>
            <family val="2"/>
          </rPr>
          <t xml:space="preserve">50%
</t>
        </r>
        <r>
          <rPr>
            <i/>
            <sz val="9"/>
            <color indexed="81"/>
            <rFont val="Tahoma"/>
            <family val="2"/>
          </rPr>
          <t xml:space="preserve">Avancée : </t>
        </r>
        <r>
          <rPr>
            <b/>
            <sz val="9"/>
            <color indexed="81"/>
            <rFont val="Tahoma"/>
            <family val="2"/>
          </rPr>
          <t xml:space="preserve">75%
</t>
        </r>
        <r>
          <rPr>
            <i/>
            <sz val="9"/>
            <color indexed="81"/>
            <rFont val="Tahoma"/>
            <family val="2"/>
          </rPr>
          <t xml:space="preserve">Cloturée : </t>
        </r>
        <r>
          <rPr>
            <b/>
            <sz val="9"/>
            <color indexed="81"/>
            <rFont val="Tahoma"/>
            <family val="2"/>
          </rPr>
          <t>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6" authorId="0" shapeId="0" xr:uid="{36E96208-308E-4180-90C1-96723DE900F1}">
      <text>
        <r>
          <rPr>
            <b/>
            <sz val="9"/>
            <color indexed="81"/>
            <rFont val="Tahoma"/>
            <family val="2"/>
          </rPr>
          <t>GRAVITE</t>
        </r>
        <r>
          <rPr>
            <i/>
            <sz val="9"/>
            <color indexed="81"/>
            <rFont val="Tahoma"/>
            <family val="2"/>
          </rPr>
          <t xml:space="preserve">
Accident, maladie ou dommage mortel : </t>
        </r>
        <r>
          <rPr>
            <b/>
            <sz val="9"/>
            <color indexed="81"/>
            <rFont val="Tahoma"/>
            <family val="2"/>
          </rPr>
          <t xml:space="preserve">4
</t>
        </r>
        <r>
          <rPr>
            <i/>
            <sz val="9"/>
            <color indexed="81"/>
            <rFont val="Tahoma"/>
            <family val="2"/>
          </rPr>
          <t xml:space="preserve">Accident ou maladie entraînant une incapacité permanente partielle: </t>
        </r>
        <r>
          <rPr>
            <b/>
            <sz val="9"/>
            <color indexed="81"/>
            <rFont val="Tahoma"/>
            <family val="2"/>
          </rPr>
          <t xml:space="preserve">3
</t>
        </r>
        <r>
          <rPr>
            <i/>
            <sz val="9"/>
            <color indexed="81"/>
            <rFont val="Tahoma"/>
            <family val="2"/>
          </rPr>
          <t xml:space="preserve">Accident ou maladie entraînant un arrêt de travail: </t>
        </r>
        <r>
          <rPr>
            <b/>
            <sz val="9"/>
            <color indexed="81"/>
            <rFont val="Tahoma"/>
            <family val="2"/>
          </rPr>
          <t xml:space="preserve">2
</t>
        </r>
        <r>
          <rPr>
            <i/>
            <sz val="9"/>
            <color indexed="81"/>
            <rFont val="Tahoma"/>
            <family val="2"/>
          </rPr>
          <t xml:space="preserve">Accident ou maladie sans arrêt de travail: </t>
        </r>
        <r>
          <rPr>
            <b/>
            <sz val="9"/>
            <color indexed="81"/>
            <rFont val="Tahoma"/>
            <family val="2"/>
          </rPr>
          <t>1</t>
        </r>
      </text>
    </comment>
    <comment ref="E6" authorId="0" shapeId="0" xr:uid="{CE816316-B795-4D90-8AF5-75B59B1D95D3}">
      <text>
        <r>
          <rPr>
            <b/>
            <sz val="9"/>
            <color indexed="81"/>
            <rFont val="Tahoma"/>
            <family val="2"/>
          </rPr>
          <t xml:space="preserve">DUREE /Fréquence d'exposition
</t>
        </r>
        <r>
          <rPr>
            <i/>
            <sz val="9"/>
            <color indexed="81"/>
            <rFont val="Tahoma"/>
            <family val="2"/>
          </rPr>
          <t xml:space="preserve">Exposition &gt; à 75 %: </t>
        </r>
        <r>
          <rPr>
            <b/>
            <sz val="9"/>
            <color indexed="81"/>
            <rFont val="Tahoma"/>
            <family val="2"/>
          </rPr>
          <t xml:space="preserve">4
</t>
        </r>
        <r>
          <rPr>
            <i/>
            <sz val="9"/>
            <color indexed="81"/>
            <rFont val="Tahoma"/>
            <family val="2"/>
          </rPr>
          <t xml:space="preserve">50 % &lt; exposition &lt; 75%: </t>
        </r>
        <r>
          <rPr>
            <b/>
            <sz val="9"/>
            <color indexed="81"/>
            <rFont val="Tahoma"/>
            <family val="2"/>
          </rPr>
          <t xml:space="preserve">3
</t>
        </r>
        <r>
          <rPr>
            <i/>
            <sz val="9"/>
            <color indexed="81"/>
            <rFont val="Tahoma"/>
            <family val="2"/>
          </rPr>
          <t xml:space="preserve">25% &lt; exposition &lt; 50% : </t>
        </r>
        <r>
          <rPr>
            <b/>
            <sz val="9"/>
            <color indexed="81"/>
            <rFont val="Tahoma"/>
            <family val="2"/>
          </rPr>
          <t xml:space="preserve">2
</t>
        </r>
        <r>
          <rPr>
            <i/>
            <sz val="9"/>
            <color indexed="81"/>
            <rFont val="Tahoma"/>
            <family val="2"/>
          </rPr>
          <t xml:space="preserve">Exposition &lt; 25%: </t>
        </r>
        <r>
          <rPr>
            <b/>
            <sz val="9"/>
            <color indexed="81"/>
            <rFont val="Tahoma"/>
            <family val="2"/>
          </rPr>
          <t>1</t>
        </r>
        <r>
          <rPr>
            <sz val="9"/>
            <color indexed="81"/>
            <rFont val="Tahoma"/>
            <family val="2"/>
          </rPr>
          <t xml:space="preserve">
</t>
        </r>
      </text>
    </comment>
    <comment ref="F6" authorId="0" shapeId="0" xr:uid="{C71D0A26-43D6-4E13-95FF-7C05A0324B0A}">
      <text>
        <r>
          <rPr>
            <b/>
            <sz val="9"/>
            <color indexed="81"/>
            <rFont val="Tahoma"/>
            <family val="2"/>
          </rPr>
          <t xml:space="preserve">Indice de Risque (IR)
</t>
        </r>
        <r>
          <rPr>
            <i/>
            <sz val="9"/>
            <color indexed="81"/>
            <rFont val="Tahoma"/>
            <family val="2"/>
          </rPr>
          <t>IR= GRAVITE x DUREE</t>
        </r>
      </text>
    </comment>
    <comment ref="H6" authorId="0" shapeId="0" xr:uid="{0BAF15A9-E2EF-4F46-9CBF-C9727B9CCD22}">
      <text>
        <r>
          <rPr>
            <b/>
            <sz val="9"/>
            <color indexed="81"/>
            <rFont val="Tahoma"/>
            <family val="2"/>
          </rPr>
          <t>MAITRISE (facteurs de réduction du risque)</t>
        </r>
        <r>
          <rPr>
            <sz val="9"/>
            <color indexed="81"/>
            <rFont val="Tahoma"/>
            <family val="2"/>
          </rPr>
          <t xml:space="preserve">
</t>
        </r>
        <r>
          <rPr>
            <i/>
            <sz val="9"/>
            <color indexed="81"/>
            <rFont val="Tahoma"/>
            <family val="2"/>
          </rPr>
          <t>Totalement maîtrisé (ou au mieux maîtrisé):</t>
        </r>
        <r>
          <rPr>
            <b/>
            <i/>
            <sz val="9"/>
            <color indexed="81"/>
            <rFont val="Tahoma"/>
            <family val="2"/>
          </rPr>
          <t xml:space="preserve"> </t>
        </r>
        <r>
          <rPr>
            <b/>
            <sz val="9"/>
            <color indexed="81"/>
            <rFont val="Tahoma"/>
            <family val="2"/>
          </rPr>
          <t>0,25</t>
        </r>
        <r>
          <rPr>
            <sz val="9"/>
            <color indexed="81"/>
            <rFont val="Tahoma"/>
            <family val="2"/>
          </rPr>
          <t xml:space="preserve">
</t>
        </r>
        <r>
          <rPr>
            <i/>
            <sz val="9"/>
            <color indexed="81"/>
            <rFont val="Tahoma"/>
            <family val="2"/>
          </rPr>
          <t>Risque maîtrisé (ou moyennement maîtrisé):</t>
        </r>
        <r>
          <rPr>
            <b/>
            <i/>
            <sz val="9"/>
            <color indexed="81"/>
            <rFont val="Tahoma"/>
            <family val="2"/>
          </rPr>
          <t xml:space="preserve"> </t>
        </r>
        <r>
          <rPr>
            <b/>
            <sz val="9"/>
            <color indexed="81"/>
            <rFont val="Tahoma"/>
            <family val="2"/>
          </rPr>
          <t>0,50</t>
        </r>
        <r>
          <rPr>
            <sz val="9"/>
            <color indexed="81"/>
            <rFont val="Tahoma"/>
            <family val="2"/>
          </rPr>
          <t xml:space="preserve">
</t>
        </r>
        <r>
          <rPr>
            <i/>
            <sz val="9"/>
            <color indexed="81"/>
            <rFont val="Tahoma"/>
            <family val="2"/>
          </rPr>
          <t>Risque peu maîtrisé (ou insuffisament) maitrisé) :</t>
        </r>
        <r>
          <rPr>
            <b/>
            <i/>
            <sz val="9"/>
            <color indexed="81"/>
            <rFont val="Tahoma"/>
            <family val="2"/>
          </rPr>
          <t xml:space="preserve"> </t>
        </r>
        <r>
          <rPr>
            <b/>
            <sz val="9"/>
            <color indexed="81"/>
            <rFont val="Tahoma"/>
            <family val="2"/>
          </rPr>
          <t>0,75</t>
        </r>
        <r>
          <rPr>
            <sz val="9"/>
            <color indexed="81"/>
            <rFont val="Tahoma"/>
            <family val="2"/>
          </rPr>
          <t xml:space="preserve">
</t>
        </r>
        <r>
          <rPr>
            <i/>
            <sz val="9"/>
            <color indexed="81"/>
            <rFont val="Tahoma"/>
            <family val="2"/>
          </rPr>
          <t>Risque non maîtrisé (ou aucune mesure en place):</t>
        </r>
        <r>
          <rPr>
            <b/>
            <i/>
            <sz val="9"/>
            <color indexed="81"/>
            <rFont val="Tahoma"/>
            <family val="2"/>
          </rPr>
          <t xml:space="preserve"> </t>
        </r>
        <r>
          <rPr>
            <b/>
            <sz val="9"/>
            <color indexed="81"/>
            <rFont val="Tahoma"/>
            <family val="2"/>
          </rPr>
          <t>1</t>
        </r>
      </text>
    </comment>
    <comment ref="I6" authorId="0" shapeId="0" xr:uid="{75BE65B8-9C6C-4B03-B306-6ED9D4901D3C}">
      <text>
        <r>
          <rPr>
            <b/>
            <sz val="9"/>
            <color indexed="81"/>
            <rFont val="Tahoma"/>
            <family val="2"/>
          </rPr>
          <t xml:space="preserve">Indice de Risque Résiduel (IRR)
</t>
        </r>
        <r>
          <rPr>
            <i/>
            <sz val="9"/>
            <color indexed="81"/>
            <rFont val="Tahoma"/>
            <family val="2"/>
          </rPr>
          <t>IRR = Indice de Risque (IR) x MAITRISE</t>
        </r>
        <r>
          <rPr>
            <sz val="9"/>
            <color indexed="81"/>
            <rFont val="Tahoma"/>
            <family val="2"/>
          </rPr>
          <t xml:space="preserve">
</t>
        </r>
      </text>
    </comment>
    <comment ref="M6" authorId="0" shapeId="0" xr:uid="{42375E00-67D2-4CB5-9DD1-5F34E6C2C983}">
      <text>
        <r>
          <rPr>
            <b/>
            <sz val="9"/>
            <color indexed="81"/>
            <rFont val="Tahoma"/>
            <family val="2"/>
          </rPr>
          <t xml:space="preserve">Avancée de l'action
</t>
        </r>
        <r>
          <rPr>
            <i/>
            <sz val="9"/>
            <color indexed="81"/>
            <rFont val="Tahoma"/>
            <family val="2"/>
          </rPr>
          <t>Initiée :</t>
        </r>
        <r>
          <rPr>
            <b/>
            <sz val="9"/>
            <color indexed="81"/>
            <rFont val="Tahoma"/>
            <family val="2"/>
          </rPr>
          <t xml:space="preserve"> 25%
</t>
        </r>
        <r>
          <rPr>
            <i/>
            <sz val="9"/>
            <color indexed="81"/>
            <rFont val="Tahoma"/>
            <family val="2"/>
          </rPr>
          <t xml:space="preserve">En cours : </t>
        </r>
        <r>
          <rPr>
            <b/>
            <sz val="9"/>
            <color indexed="81"/>
            <rFont val="Tahoma"/>
            <family val="2"/>
          </rPr>
          <t xml:space="preserve">50%
</t>
        </r>
        <r>
          <rPr>
            <i/>
            <sz val="9"/>
            <color indexed="81"/>
            <rFont val="Tahoma"/>
            <family val="2"/>
          </rPr>
          <t xml:space="preserve">Avancée : </t>
        </r>
        <r>
          <rPr>
            <b/>
            <sz val="9"/>
            <color indexed="81"/>
            <rFont val="Tahoma"/>
            <family val="2"/>
          </rPr>
          <t xml:space="preserve">75%
</t>
        </r>
        <r>
          <rPr>
            <i/>
            <sz val="9"/>
            <color indexed="81"/>
            <rFont val="Tahoma"/>
            <family val="2"/>
          </rPr>
          <t xml:space="preserve">Cloturée : </t>
        </r>
        <r>
          <rPr>
            <b/>
            <sz val="9"/>
            <color indexed="81"/>
            <rFont val="Tahoma"/>
            <family val="2"/>
          </rPr>
          <t>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6" authorId="0" shapeId="0" xr:uid="{42C43E6C-F616-4FC4-A317-B57CE801C1D7}">
      <text>
        <r>
          <rPr>
            <b/>
            <sz val="9"/>
            <color indexed="81"/>
            <rFont val="Tahoma"/>
            <family val="2"/>
          </rPr>
          <t>GRAVITE</t>
        </r>
        <r>
          <rPr>
            <i/>
            <sz val="9"/>
            <color indexed="81"/>
            <rFont val="Tahoma"/>
            <family val="2"/>
          </rPr>
          <t xml:space="preserve">
Accident, maladie ou dommage mortel : </t>
        </r>
        <r>
          <rPr>
            <b/>
            <sz val="9"/>
            <color indexed="81"/>
            <rFont val="Tahoma"/>
            <family val="2"/>
          </rPr>
          <t xml:space="preserve">4
</t>
        </r>
        <r>
          <rPr>
            <i/>
            <sz val="9"/>
            <color indexed="81"/>
            <rFont val="Tahoma"/>
            <family val="2"/>
          </rPr>
          <t xml:space="preserve">Accident ou maladie entraînant une incapacité permanente partielle: </t>
        </r>
        <r>
          <rPr>
            <b/>
            <sz val="9"/>
            <color indexed="81"/>
            <rFont val="Tahoma"/>
            <family val="2"/>
          </rPr>
          <t xml:space="preserve">3
</t>
        </r>
        <r>
          <rPr>
            <i/>
            <sz val="9"/>
            <color indexed="81"/>
            <rFont val="Tahoma"/>
            <family val="2"/>
          </rPr>
          <t xml:space="preserve">Accident ou maladie entraînant un arrêt de travail: </t>
        </r>
        <r>
          <rPr>
            <b/>
            <sz val="9"/>
            <color indexed="81"/>
            <rFont val="Tahoma"/>
            <family val="2"/>
          </rPr>
          <t xml:space="preserve">2
</t>
        </r>
        <r>
          <rPr>
            <i/>
            <sz val="9"/>
            <color indexed="81"/>
            <rFont val="Tahoma"/>
            <family val="2"/>
          </rPr>
          <t xml:space="preserve">Accident ou maladie sans arrêt de travail: </t>
        </r>
        <r>
          <rPr>
            <b/>
            <sz val="9"/>
            <color indexed="81"/>
            <rFont val="Tahoma"/>
            <family val="2"/>
          </rPr>
          <t>1</t>
        </r>
      </text>
    </comment>
    <comment ref="E6" authorId="0" shapeId="0" xr:uid="{13FCC1E5-64BC-4061-AC06-521ECC0DFE81}">
      <text>
        <r>
          <rPr>
            <b/>
            <sz val="9"/>
            <color indexed="81"/>
            <rFont val="Tahoma"/>
            <family val="2"/>
          </rPr>
          <t xml:space="preserve">DUREE /Fréquence d'exposition
</t>
        </r>
        <r>
          <rPr>
            <i/>
            <sz val="9"/>
            <color indexed="81"/>
            <rFont val="Tahoma"/>
            <family val="2"/>
          </rPr>
          <t xml:space="preserve">Exposition &gt; à 75 %: </t>
        </r>
        <r>
          <rPr>
            <b/>
            <sz val="9"/>
            <color indexed="81"/>
            <rFont val="Tahoma"/>
            <family val="2"/>
          </rPr>
          <t xml:space="preserve">4
</t>
        </r>
        <r>
          <rPr>
            <i/>
            <sz val="9"/>
            <color indexed="81"/>
            <rFont val="Tahoma"/>
            <family val="2"/>
          </rPr>
          <t xml:space="preserve">50 % &lt; exposition &lt; 75%: </t>
        </r>
        <r>
          <rPr>
            <b/>
            <sz val="9"/>
            <color indexed="81"/>
            <rFont val="Tahoma"/>
            <family val="2"/>
          </rPr>
          <t xml:space="preserve">3
</t>
        </r>
        <r>
          <rPr>
            <i/>
            <sz val="9"/>
            <color indexed="81"/>
            <rFont val="Tahoma"/>
            <family val="2"/>
          </rPr>
          <t xml:space="preserve">25% &lt; exposition &lt; 50% : </t>
        </r>
        <r>
          <rPr>
            <b/>
            <sz val="9"/>
            <color indexed="81"/>
            <rFont val="Tahoma"/>
            <family val="2"/>
          </rPr>
          <t xml:space="preserve">2
</t>
        </r>
        <r>
          <rPr>
            <i/>
            <sz val="9"/>
            <color indexed="81"/>
            <rFont val="Tahoma"/>
            <family val="2"/>
          </rPr>
          <t xml:space="preserve">Exposition &lt; 25%: </t>
        </r>
        <r>
          <rPr>
            <b/>
            <sz val="9"/>
            <color indexed="81"/>
            <rFont val="Tahoma"/>
            <family val="2"/>
          </rPr>
          <t>1</t>
        </r>
        <r>
          <rPr>
            <sz val="9"/>
            <color indexed="81"/>
            <rFont val="Tahoma"/>
            <family val="2"/>
          </rPr>
          <t xml:space="preserve">
</t>
        </r>
      </text>
    </comment>
    <comment ref="F6" authorId="0" shapeId="0" xr:uid="{5C7AF0D7-57E0-48BF-A22F-D2E27C3E679F}">
      <text>
        <r>
          <rPr>
            <b/>
            <sz val="9"/>
            <color indexed="81"/>
            <rFont val="Tahoma"/>
            <family val="2"/>
          </rPr>
          <t xml:space="preserve">Indice de Risque (IR)
</t>
        </r>
        <r>
          <rPr>
            <i/>
            <sz val="9"/>
            <color indexed="81"/>
            <rFont val="Tahoma"/>
            <family val="2"/>
          </rPr>
          <t>IR= GRAVITE x DUREE</t>
        </r>
      </text>
    </comment>
    <comment ref="H6" authorId="0" shapeId="0" xr:uid="{E2C9C626-5FE7-4232-907A-E97515C4B58A}">
      <text>
        <r>
          <rPr>
            <b/>
            <sz val="9"/>
            <color indexed="81"/>
            <rFont val="Tahoma"/>
            <family val="2"/>
          </rPr>
          <t>MAITRISE (facteurs de réduction du risque)</t>
        </r>
        <r>
          <rPr>
            <sz val="9"/>
            <color indexed="81"/>
            <rFont val="Tahoma"/>
            <family val="2"/>
          </rPr>
          <t xml:space="preserve">
</t>
        </r>
        <r>
          <rPr>
            <i/>
            <sz val="9"/>
            <color indexed="81"/>
            <rFont val="Tahoma"/>
            <family val="2"/>
          </rPr>
          <t>Totalement maîtrisé (ou au mieux maîtrisé):</t>
        </r>
        <r>
          <rPr>
            <b/>
            <i/>
            <sz val="9"/>
            <color indexed="81"/>
            <rFont val="Tahoma"/>
            <family val="2"/>
          </rPr>
          <t xml:space="preserve"> </t>
        </r>
        <r>
          <rPr>
            <b/>
            <sz val="9"/>
            <color indexed="81"/>
            <rFont val="Tahoma"/>
            <family val="2"/>
          </rPr>
          <t>0,25</t>
        </r>
        <r>
          <rPr>
            <sz val="9"/>
            <color indexed="81"/>
            <rFont val="Tahoma"/>
            <family val="2"/>
          </rPr>
          <t xml:space="preserve">
</t>
        </r>
        <r>
          <rPr>
            <i/>
            <sz val="9"/>
            <color indexed="81"/>
            <rFont val="Tahoma"/>
            <family val="2"/>
          </rPr>
          <t>Risque maîtrisé (ou moyennement maîtrisé):</t>
        </r>
        <r>
          <rPr>
            <b/>
            <i/>
            <sz val="9"/>
            <color indexed="81"/>
            <rFont val="Tahoma"/>
            <family val="2"/>
          </rPr>
          <t xml:space="preserve"> </t>
        </r>
        <r>
          <rPr>
            <b/>
            <sz val="9"/>
            <color indexed="81"/>
            <rFont val="Tahoma"/>
            <family val="2"/>
          </rPr>
          <t>0,50</t>
        </r>
        <r>
          <rPr>
            <sz val="9"/>
            <color indexed="81"/>
            <rFont val="Tahoma"/>
            <family val="2"/>
          </rPr>
          <t xml:space="preserve">
</t>
        </r>
        <r>
          <rPr>
            <i/>
            <sz val="9"/>
            <color indexed="81"/>
            <rFont val="Tahoma"/>
            <family val="2"/>
          </rPr>
          <t>Risque peu maîtrisé (ou insuffisament) maitrisé) :</t>
        </r>
        <r>
          <rPr>
            <b/>
            <i/>
            <sz val="9"/>
            <color indexed="81"/>
            <rFont val="Tahoma"/>
            <family val="2"/>
          </rPr>
          <t xml:space="preserve"> </t>
        </r>
        <r>
          <rPr>
            <b/>
            <sz val="9"/>
            <color indexed="81"/>
            <rFont val="Tahoma"/>
            <family val="2"/>
          </rPr>
          <t>0,75</t>
        </r>
        <r>
          <rPr>
            <sz val="9"/>
            <color indexed="81"/>
            <rFont val="Tahoma"/>
            <family val="2"/>
          </rPr>
          <t xml:space="preserve">
</t>
        </r>
        <r>
          <rPr>
            <i/>
            <sz val="9"/>
            <color indexed="81"/>
            <rFont val="Tahoma"/>
            <family val="2"/>
          </rPr>
          <t>Risque non maîtrisé (ou aucune mesure en place):</t>
        </r>
        <r>
          <rPr>
            <b/>
            <i/>
            <sz val="9"/>
            <color indexed="81"/>
            <rFont val="Tahoma"/>
            <family val="2"/>
          </rPr>
          <t xml:space="preserve"> </t>
        </r>
        <r>
          <rPr>
            <b/>
            <sz val="9"/>
            <color indexed="81"/>
            <rFont val="Tahoma"/>
            <family val="2"/>
          </rPr>
          <t>1</t>
        </r>
      </text>
    </comment>
    <comment ref="I6" authorId="0" shapeId="0" xr:uid="{250A7DC8-5E6D-4534-81BA-15201A00BF81}">
      <text>
        <r>
          <rPr>
            <b/>
            <sz val="9"/>
            <color indexed="81"/>
            <rFont val="Tahoma"/>
            <family val="2"/>
          </rPr>
          <t xml:space="preserve">Indice de Risque Résiduel (IRR)
</t>
        </r>
        <r>
          <rPr>
            <i/>
            <sz val="9"/>
            <color indexed="81"/>
            <rFont val="Tahoma"/>
            <family val="2"/>
          </rPr>
          <t>IRR = Indice de Risque (IR) x MAITRISE</t>
        </r>
        <r>
          <rPr>
            <sz val="9"/>
            <color indexed="81"/>
            <rFont val="Tahoma"/>
            <family val="2"/>
          </rPr>
          <t xml:space="preserve">
</t>
        </r>
      </text>
    </comment>
    <comment ref="M6" authorId="0" shapeId="0" xr:uid="{EA70C518-DC4B-4B32-95B2-0D49B8923001}">
      <text>
        <r>
          <rPr>
            <b/>
            <sz val="9"/>
            <color indexed="81"/>
            <rFont val="Tahoma"/>
            <family val="2"/>
          </rPr>
          <t xml:space="preserve">Avancée de l'action
</t>
        </r>
        <r>
          <rPr>
            <i/>
            <sz val="9"/>
            <color indexed="81"/>
            <rFont val="Tahoma"/>
            <family val="2"/>
          </rPr>
          <t>Initiée :</t>
        </r>
        <r>
          <rPr>
            <b/>
            <sz val="9"/>
            <color indexed="81"/>
            <rFont val="Tahoma"/>
            <family val="2"/>
          </rPr>
          <t xml:space="preserve"> 25%
</t>
        </r>
        <r>
          <rPr>
            <i/>
            <sz val="9"/>
            <color indexed="81"/>
            <rFont val="Tahoma"/>
            <family val="2"/>
          </rPr>
          <t xml:space="preserve">En cours : </t>
        </r>
        <r>
          <rPr>
            <b/>
            <sz val="9"/>
            <color indexed="81"/>
            <rFont val="Tahoma"/>
            <family val="2"/>
          </rPr>
          <t xml:space="preserve">50%
</t>
        </r>
        <r>
          <rPr>
            <i/>
            <sz val="9"/>
            <color indexed="81"/>
            <rFont val="Tahoma"/>
            <family val="2"/>
          </rPr>
          <t xml:space="preserve">Avancée : </t>
        </r>
        <r>
          <rPr>
            <b/>
            <sz val="9"/>
            <color indexed="81"/>
            <rFont val="Tahoma"/>
            <family val="2"/>
          </rPr>
          <t xml:space="preserve">75%
</t>
        </r>
        <r>
          <rPr>
            <i/>
            <sz val="9"/>
            <color indexed="81"/>
            <rFont val="Tahoma"/>
            <family val="2"/>
          </rPr>
          <t xml:space="preserve">Cloturée : </t>
        </r>
        <r>
          <rPr>
            <b/>
            <sz val="9"/>
            <color indexed="81"/>
            <rFont val="Tahoma"/>
            <family val="2"/>
          </rPr>
          <t>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6" authorId="0" shapeId="0" xr:uid="{0B93AAB0-40A1-423C-AA71-2517086F2B23}">
      <text>
        <r>
          <rPr>
            <b/>
            <sz val="9"/>
            <color indexed="81"/>
            <rFont val="Tahoma"/>
            <family val="2"/>
          </rPr>
          <t>GRAVITE</t>
        </r>
        <r>
          <rPr>
            <i/>
            <sz val="9"/>
            <color indexed="81"/>
            <rFont val="Tahoma"/>
            <family val="2"/>
          </rPr>
          <t xml:space="preserve">
Accident, maladie ou dommage mortel : </t>
        </r>
        <r>
          <rPr>
            <b/>
            <sz val="9"/>
            <color indexed="81"/>
            <rFont val="Tahoma"/>
            <family val="2"/>
          </rPr>
          <t xml:space="preserve">4
</t>
        </r>
        <r>
          <rPr>
            <i/>
            <sz val="9"/>
            <color indexed="81"/>
            <rFont val="Tahoma"/>
            <family val="2"/>
          </rPr>
          <t xml:space="preserve">Accident ou maladie entraînant une incapacité permanente partielle: </t>
        </r>
        <r>
          <rPr>
            <b/>
            <sz val="9"/>
            <color indexed="81"/>
            <rFont val="Tahoma"/>
            <family val="2"/>
          </rPr>
          <t xml:space="preserve">3
</t>
        </r>
        <r>
          <rPr>
            <i/>
            <sz val="9"/>
            <color indexed="81"/>
            <rFont val="Tahoma"/>
            <family val="2"/>
          </rPr>
          <t xml:space="preserve">Accident ou maladie entraînant un arrêt de travail: </t>
        </r>
        <r>
          <rPr>
            <b/>
            <sz val="9"/>
            <color indexed="81"/>
            <rFont val="Tahoma"/>
            <family val="2"/>
          </rPr>
          <t xml:space="preserve">2
</t>
        </r>
        <r>
          <rPr>
            <i/>
            <sz val="9"/>
            <color indexed="81"/>
            <rFont val="Tahoma"/>
            <family val="2"/>
          </rPr>
          <t xml:space="preserve">Accident ou maladie sans arrêt de travail: </t>
        </r>
        <r>
          <rPr>
            <b/>
            <sz val="9"/>
            <color indexed="81"/>
            <rFont val="Tahoma"/>
            <family val="2"/>
          </rPr>
          <t>1</t>
        </r>
      </text>
    </comment>
    <comment ref="E6" authorId="0" shapeId="0" xr:uid="{BFEAB1EA-8170-4CA0-A220-3A7BD7F0E4F1}">
      <text>
        <r>
          <rPr>
            <b/>
            <sz val="9"/>
            <color indexed="81"/>
            <rFont val="Tahoma"/>
            <family val="2"/>
          </rPr>
          <t xml:space="preserve">DUREE /Fréquence d'exposition
</t>
        </r>
        <r>
          <rPr>
            <i/>
            <sz val="9"/>
            <color indexed="81"/>
            <rFont val="Tahoma"/>
            <family val="2"/>
          </rPr>
          <t xml:space="preserve">Exposition &gt; à 75 %: </t>
        </r>
        <r>
          <rPr>
            <b/>
            <sz val="9"/>
            <color indexed="81"/>
            <rFont val="Tahoma"/>
            <family val="2"/>
          </rPr>
          <t xml:space="preserve">4
</t>
        </r>
        <r>
          <rPr>
            <i/>
            <sz val="9"/>
            <color indexed="81"/>
            <rFont val="Tahoma"/>
            <family val="2"/>
          </rPr>
          <t xml:space="preserve">50 % &lt; exposition &lt; 75%: </t>
        </r>
        <r>
          <rPr>
            <b/>
            <sz val="9"/>
            <color indexed="81"/>
            <rFont val="Tahoma"/>
            <family val="2"/>
          </rPr>
          <t xml:space="preserve">3
</t>
        </r>
        <r>
          <rPr>
            <i/>
            <sz val="9"/>
            <color indexed="81"/>
            <rFont val="Tahoma"/>
            <family val="2"/>
          </rPr>
          <t xml:space="preserve">25% &lt; exposition &lt; 50% : </t>
        </r>
        <r>
          <rPr>
            <b/>
            <sz val="9"/>
            <color indexed="81"/>
            <rFont val="Tahoma"/>
            <family val="2"/>
          </rPr>
          <t xml:space="preserve">2
</t>
        </r>
        <r>
          <rPr>
            <i/>
            <sz val="9"/>
            <color indexed="81"/>
            <rFont val="Tahoma"/>
            <family val="2"/>
          </rPr>
          <t xml:space="preserve">Exposition &lt; 25%: </t>
        </r>
        <r>
          <rPr>
            <b/>
            <sz val="9"/>
            <color indexed="81"/>
            <rFont val="Tahoma"/>
            <family val="2"/>
          </rPr>
          <t>1</t>
        </r>
        <r>
          <rPr>
            <sz val="9"/>
            <color indexed="81"/>
            <rFont val="Tahoma"/>
            <family val="2"/>
          </rPr>
          <t xml:space="preserve">
</t>
        </r>
      </text>
    </comment>
    <comment ref="F6" authorId="0" shapeId="0" xr:uid="{BFB79267-BD2C-4D22-91AC-B2F6F09C6B70}">
      <text>
        <r>
          <rPr>
            <b/>
            <sz val="9"/>
            <color indexed="81"/>
            <rFont val="Tahoma"/>
            <family val="2"/>
          </rPr>
          <t xml:space="preserve">Indice de Risque (IR)
</t>
        </r>
        <r>
          <rPr>
            <i/>
            <sz val="9"/>
            <color indexed="81"/>
            <rFont val="Tahoma"/>
            <family val="2"/>
          </rPr>
          <t>IR= GRAVITE x DUREE</t>
        </r>
      </text>
    </comment>
    <comment ref="H6" authorId="0" shapeId="0" xr:uid="{B433FFE0-E75E-4F36-94B0-3C1A66885969}">
      <text>
        <r>
          <rPr>
            <b/>
            <sz val="9"/>
            <color indexed="81"/>
            <rFont val="Tahoma"/>
            <family val="2"/>
          </rPr>
          <t>MAITRISE (facteurs de réduction du risque)</t>
        </r>
        <r>
          <rPr>
            <sz val="9"/>
            <color indexed="81"/>
            <rFont val="Tahoma"/>
            <family val="2"/>
          </rPr>
          <t xml:space="preserve">
</t>
        </r>
        <r>
          <rPr>
            <i/>
            <sz val="9"/>
            <color indexed="81"/>
            <rFont val="Tahoma"/>
            <family val="2"/>
          </rPr>
          <t>Totalement maîtrisé (ou au mieux maîtrisé):</t>
        </r>
        <r>
          <rPr>
            <b/>
            <i/>
            <sz val="9"/>
            <color indexed="81"/>
            <rFont val="Tahoma"/>
            <family val="2"/>
          </rPr>
          <t xml:space="preserve"> </t>
        </r>
        <r>
          <rPr>
            <b/>
            <sz val="9"/>
            <color indexed="81"/>
            <rFont val="Tahoma"/>
            <family val="2"/>
          </rPr>
          <t>0,25</t>
        </r>
        <r>
          <rPr>
            <sz val="9"/>
            <color indexed="81"/>
            <rFont val="Tahoma"/>
            <family val="2"/>
          </rPr>
          <t xml:space="preserve">
</t>
        </r>
        <r>
          <rPr>
            <i/>
            <sz val="9"/>
            <color indexed="81"/>
            <rFont val="Tahoma"/>
            <family val="2"/>
          </rPr>
          <t>Risque maîtrisé (ou moyennement maîtrisé):</t>
        </r>
        <r>
          <rPr>
            <b/>
            <i/>
            <sz val="9"/>
            <color indexed="81"/>
            <rFont val="Tahoma"/>
            <family val="2"/>
          </rPr>
          <t xml:space="preserve"> </t>
        </r>
        <r>
          <rPr>
            <b/>
            <sz val="9"/>
            <color indexed="81"/>
            <rFont val="Tahoma"/>
            <family val="2"/>
          </rPr>
          <t>0,50</t>
        </r>
        <r>
          <rPr>
            <sz val="9"/>
            <color indexed="81"/>
            <rFont val="Tahoma"/>
            <family val="2"/>
          </rPr>
          <t xml:space="preserve">
</t>
        </r>
        <r>
          <rPr>
            <i/>
            <sz val="9"/>
            <color indexed="81"/>
            <rFont val="Tahoma"/>
            <family val="2"/>
          </rPr>
          <t>Risque peu maîtrisé (ou insuffisament) maitrisé) :</t>
        </r>
        <r>
          <rPr>
            <b/>
            <i/>
            <sz val="9"/>
            <color indexed="81"/>
            <rFont val="Tahoma"/>
            <family val="2"/>
          </rPr>
          <t xml:space="preserve"> </t>
        </r>
        <r>
          <rPr>
            <b/>
            <sz val="9"/>
            <color indexed="81"/>
            <rFont val="Tahoma"/>
            <family val="2"/>
          </rPr>
          <t>0,75</t>
        </r>
        <r>
          <rPr>
            <sz val="9"/>
            <color indexed="81"/>
            <rFont val="Tahoma"/>
            <family val="2"/>
          </rPr>
          <t xml:space="preserve">
</t>
        </r>
        <r>
          <rPr>
            <i/>
            <sz val="9"/>
            <color indexed="81"/>
            <rFont val="Tahoma"/>
            <family val="2"/>
          </rPr>
          <t>Risque non maîtrisé (ou aucune mesure en place):</t>
        </r>
        <r>
          <rPr>
            <b/>
            <i/>
            <sz val="9"/>
            <color indexed="81"/>
            <rFont val="Tahoma"/>
            <family val="2"/>
          </rPr>
          <t xml:space="preserve"> </t>
        </r>
        <r>
          <rPr>
            <b/>
            <sz val="9"/>
            <color indexed="81"/>
            <rFont val="Tahoma"/>
            <family val="2"/>
          </rPr>
          <t>1</t>
        </r>
      </text>
    </comment>
    <comment ref="I6" authorId="0" shapeId="0" xr:uid="{CF24BB00-220B-4BC7-811C-517628620092}">
      <text>
        <r>
          <rPr>
            <b/>
            <sz val="9"/>
            <color indexed="81"/>
            <rFont val="Tahoma"/>
            <family val="2"/>
          </rPr>
          <t xml:space="preserve">Indice de Risque Résiduel (IRR)
</t>
        </r>
        <r>
          <rPr>
            <i/>
            <sz val="9"/>
            <color indexed="81"/>
            <rFont val="Tahoma"/>
            <family val="2"/>
          </rPr>
          <t>IRR = Indice de Risque (IR) x MAITRISE</t>
        </r>
        <r>
          <rPr>
            <sz val="9"/>
            <color indexed="81"/>
            <rFont val="Tahoma"/>
            <family val="2"/>
          </rPr>
          <t xml:space="preserve">
</t>
        </r>
      </text>
    </comment>
    <comment ref="M6" authorId="0" shapeId="0" xr:uid="{11E54BC7-F24E-4FBA-B763-77DA56DB67C8}">
      <text>
        <r>
          <rPr>
            <b/>
            <sz val="9"/>
            <color indexed="81"/>
            <rFont val="Tahoma"/>
            <family val="2"/>
          </rPr>
          <t xml:space="preserve">Avancée de l'action
</t>
        </r>
        <r>
          <rPr>
            <i/>
            <sz val="9"/>
            <color indexed="81"/>
            <rFont val="Tahoma"/>
            <family val="2"/>
          </rPr>
          <t>Initiée :</t>
        </r>
        <r>
          <rPr>
            <b/>
            <sz val="9"/>
            <color indexed="81"/>
            <rFont val="Tahoma"/>
            <family val="2"/>
          </rPr>
          <t xml:space="preserve"> 25%
</t>
        </r>
        <r>
          <rPr>
            <i/>
            <sz val="9"/>
            <color indexed="81"/>
            <rFont val="Tahoma"/>
            <family val="2"/>
          </rPr>
          <t xml:space="preserve">En cours : </t>
        </r>
        <r>
          <rPr>
            <b/>
            <sz val="9"/>
            <color indexed="81"/>
            <rFont val="Tahoma"/>
            <family val="2"/>
          </rPr>
          <t xml:space="preserve">50%
</t>
        </r>
        <r>
          <rPr>
            <i/>
            <sz val="9"/>
            <color indexed="81"/>
            <rFont val="Tahoma"/>
            <family val="2"/>
          </rPr>
          <t xml:space="preserve">Avancée : </t>
        </r>
        <r>
          <rPr>
            <b/>
            <sz val="9"/>
            <color indexed="81"/>
            <rFont val="Tahoma"/>
            <family val="2"/>
          </rPr>
          <t xml:space="preserve">75%
</t>
        </r>
        <r>
          <rPr>
            <i/>
            <sz val="9"/>
            <color indexed="81"/>
            <rFont val="Tahoma"/>
            <family val="2"/>
          </rPr>
          <t xml:space="preserve">Cloturée : </t>
        </r>
        <r>
          <rPr>
            <b/>
            <sz val="9"/>
            <color indexed="81"/>
            <rFont val="Tahoma"/>
            <family val="2"/>
          </rPr>
          <t>100%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6" authorId="0" shapeId="0" xr:uid="{DD4E29C5-9562-44E1-B222-23782A84B741}">
      <text>
        <r>
          <rPr>
            <b/>
            <sz val="9"/>
            <color indexed="81"/>
            <rFont val="Tahoma"/>
            <family val="2"/>
          </rPr>
          <t>GRAVITE</t>
        </r>
        <r>
          <rPr>
            <i/>
            <sz val="9"/>
            <color indexed="81"/>
            <rFont val="Tahoma"/>
            <family val="2"/>
          </rPr>
          <t xml:space="preserve">
Accident, maladie ou dommage mortel : </t>
        </r>
        <r>
          <rPr>
            <b/>
            <sz val="9"/>
            <color indexed="81"/>
            <rFont val="Tahoma"/>
            <family val="2"/>
          </rPr>
          <t xml:space="preserve">4
</t>
        </r>
        <r>
          <rPr>
            <i/>
            <sz val="9"/>
            <color indexed="81"/>
            <rFont val="Tahoma"/>
            <family val="2"/>
          </rPr>
          <t xml:space="preserve">Accident ou maladie entraînant une incapacité permanente partielle: </t>
        </r>
        <r>
          <rPr>
            <b/>
            <sz val="9"/>
            <color indexed="81"/>
            <rFont val="Tahoma"/>
            <family val="2"/>
          </rPr>
          <t xml:space="preserve">3
</t>
        </r>
        <r>
          <rPr>
            <i/>
            <sz val="9"/>
            <color indexed="81"/>
            <rFont val="Tahoma"/>
            <family val="2"/>
          </rPr>
          <t xml:space="preserve">Accident ou maladie entraînant un arrêt de travail: </t>
        </r>
        <r>
          <rPr>
            <b/>
            <sz val="9"/>
            <color indexed="81"/>
            <rFont val="Tahoma"/>
            <family val="2"/>
          </rPr>
          <t xml:space="preserve">2
</t>
        </r>
        <r>
          <rPr>
            <i/>
            <sz val="9"/>
            <color indexed="81"/>
            <rFont val="Tahoma"/>
            <family val="2"/>
          </rPr>
          <t xml:space="preserve">Accident ou maladie sans arrêt de travail: </t>
        </r>
        <r>
          <rPr>
            <b/>
            <sz val="9"/>
            <color indexed="81"/>
            <rFont val="Tahoma"/>
            <family val="2"/>
          </rPr>
          <t>1</t>
        </r>
      </text>
    </comment>
    <comment ref="E6" authorId="0" shapeId="0" xr:uid="{C796300F-50F2-49E3-9CF7-E8DE666F2AC7}">
      <text>
        <r>
          <rPr>
            <b/>
            <sz val="9"/>
            <color indexed="81"/>
            <rFont val="Tahoma"/>
            <family val="2"/>
          </rPr>
          <t xml:space="preserve">DUREE /Fréquence d'exposition
</t>
        </r>
        <r>
          <rPr>
            <i/>
            <sz val="9"/>
            <color indexed="81"/>
            <rFont val="Tahoma"/>
            <family val="2"/>
          </rPr>
          <t xml:space="preserve">Exposition &gt; à 75 %: </t>
        </r>
        <r>
          <rPr>
            <b/>
            <sz val="9"/>
            <color indexed="81"/>
            <rFont val="Tahoma"/>
            <family val="2"/>
          </rPr>
          <t xml:space="preserve">4
</t>
        </r>
        <r>
          <rPr>
            <i/>
            <sz val="9"/>
            <color indexed="81"/>
            <rFont val="Tahoma"/>
            <family val="2"/>
          </rPr>
          <t xml:space="preserve">50 % &lt; exposition &lt; 75%: </t>
        </r>
        <r>
          <rPr>
            <b/>
            <sz val="9"/>
            <color indexed="81"/>
            <rFont val="Tahoma"/>
            <family val="2"/>
          </rPr>
          <t xml:space="preserve">3
</t>
        </r>
        <r>
          <rPr>
            <i/>
            <sz val="9"/>
            <color indexed="81"/>
            <rFont val="Tahoma"/>
            <family val="2"/>
          </rPr>
          <t xml:space="preserve">25% &lt; exposition &lt; 50% : </t>
        </r>
        <r>
          <rPr>
            <b/>
            <sz val="9"/>
            <color indexed="81"/>
            <rFont val="Tahoma"/>
            <family val="2"/>
          </rPr>
          <t xml:space="preserve">2
</t>
        </r>
        <r>
          <rPr>
            <i/>
            <sz val="9"/>
            <color indexed="81"/>
            <rFont val="Tahoma"/>
            <family val="2"/>
          </rPr>
          <t xml:space="preserve">Exposition &lt; 25%: </t>
        </r>
        <r>
          <rPr>
            <b/>
            <sz val="9"/>
            <color indexed="81"/>
            <rFont val="Tahoma"/>
            <family val="2"/>
          </rPr>
          <t>1</t>
        </r>
        <r>
          <rPr>
            <sz val="9"/>
            <color indexed="81"/>
            <rFont val="Tahoma"/>
            <family val="2"/>
          </rPr>
          <t xml:space="preserve">
</t>
        </r>
      </text>
    </comment>
    <comment ref="F6" authorId="0" shapeId="0" xr:uid="{63EF5F03-C99D-4C40-AC4D-7439D55F43DA}">
      <text>
        <r>
          <rPr>
            <b/>
            <sz val="9"/>
            <color indexed="81"/>
            <rFont val="Tahoma"/>
            <family val="2"/>
          </rPr>
          <t xml:space="preserve">Indice de Risque (IR)
</t>
        </r>
        <r>
          <rPr>
            <i/>
            <sz val="9"/>
            <color indexed="81"/>
            <rFont val="Tahoma"/>
            <family val="2"/>
          </rPr>
          <t>IR= GRAVITE x DUREE</t>
        </r>
      </text>
    </comment>
    <comment ref="H6" authorId="0" shapeId="0" xr:uid="{46A351A8-ADDB-49F7-AFE4-53A6B376B4B5}">
      <text>
        <r>
          <rPr>
            <b/>
            <sz val="9"/>
            <color indexed="81"/>
            <rFont val="Tahoma"/>
            <family val="2"/>
          </rPr>
          <t>MAITRISE (facteurs de réduction du risque)</t>
        </r>
        <r>
          <rPr>
            <sz val="9"/>
            <color indexed="81"/>
            <rFont val="Tahoma"/>
            <family val="2"/>
          </rPr>
          <t xml:space="preserve">
</t>
        </r>
        <r>
          <rPr>
            <i/>
            <sz val="9"/>
            <color indexed="81"/>
            <rFont val="Tahoma"/>
            <family val="2"/>
          </rPr>
          <t>Totalement maîtrisé (ou au mieux maîtrisé):</t>
        </r>
        <r>
          <rPr>
            <b/>
            <i/>
            <sz val="9"/>
            <color indexed="81"/>
            <rFont val="Tahoma"/>
            <family val="2"/>
          </rPr>
          <t xml:space="preserve"> </t>
        </r>
        <r>
          <rPr>
            <b/>
            <sz val="9"/>
            <color indexed="81"/>
            <rFont val="Tahoma"/>
            <family val="2"/>
          </rPr>
          <t>0,25</t>
        </r>
        <r>
          <rPr>
            <sz val="9"/>
            <color indexed="81"/>
            <rFont val="Tahoma"/>
            <family val="2"/>
          </rPr>
          <t xml:space="preserve">
</t>
        </r>
        <r>
          <rPr>
            <i/>
            <sz val="9"/>
            <color indexed="81"/>
            <rFont val="Tahoma"/>
            <family val="2"/>
          </rPr>
          <t>Risque maîtrisé (ou moyennement maîtrisé):</t>
        </r>
        <r>
          <rPr>
            <b/>
            <i/>
            <sz val="9"/>
            <color indexed="81"/>
            <rFont val="Tahoma"/>
            <family val="2"/>
          </rPr>
          <t xml:space="preserve"> </t>
        </r>
        <r>
          <rPr>
            <b/>
            <sz val="9"/>
            <color indexed="81"/>
            <rFont val="Tahoma"/>
            <family val="2"/>
          </rPr>
          <t>0,50</t>
        </r>
        <r>
          <rPr>
            <sz val="9"/>
            <color indexed="81"/>
            <rFont val="Tahoma"/>
            <family val="2"/>
          </rPr>
          <t xml:space="preserve">
</t>
        </r>
        <r>
          <rPr>
            <i/>
            <sz val="9"/>
            <color indexed="81"/>
            <rFont val="Tahoma"/>
            <family val="2"/>
          </rPr>
          <t>Risque peu maîtrisé (ou insuffisament) maitrisé) :</t>
        </r>
        <r>
          <rPr>
            <b/>
            <i/>
            <sz val="9"/>
            <color indexed="81"/>
            <rFont val="Tahoma"/>
            <family val="2"/>
          </rPr>
          <t xml:space="preserve"> </t>
        </r>
        <r>
          <rPr>
            <b/>
            <sz val="9"/>
            <color indexed="81"/>
            <rFont val="Tahoma"/>
            <family val="2"/>
          </rPr>
          <t>0,75</t>
        </r>
        <r>
          <rPr>
            <sz val="9"/>
            <color indexed="81"/>
            <rFont val="Tahoma"/>
            <family val="2"/>
          </rPr>
          <t xml:space="preserve">
</t>
        </r>
        <r>
          <rPr>
            <i/>
            <sz val="9"/>
            <color indexed="81"/>
            <rFont val="Tahoma"/>
            <family val="2"/>
          </rPr>
          <t>Risque non maîtrisé (ou aucune mesure en place):</t>
        </r>
        <r>
          <rPr>
            <b/>
            <i/>
            <sz val="9"/>
            <color indexed="81"/>
            <rFont val="Tahoma"/>
            <family val="2"/>
          </rPr>
          <t xml:space="preserve"> </t>
        </r>
        <r>
          <rPr>
            <b/>
            <sz val="9"/>
            <color indexed="81"/>
            <rFont val="Tahoma"/>
            <family val="2"/>
          </rPr>
          <t>1</t>
        </r>
      </text>
    </comment>
    <comment ref="I6" authorId="0" shapeId="0" xr:uid="{C5D86EE3-1D16-4B00-AF98-1118A330A193}">
      <text>
        <r>
          <rPr>
            <b/>
            <sz val="9"/>
            <color indexed="81"/>
            <rFont val="Tahoma"/>
            <family val="2"/>
          </rPr>
          <t xml:space="preserve">Indice de Risque Résiduel (IRR)
</t>
        </r>
        <r>
          <rPr>
            <i/>
            <sz val="9"/>
            <color indexed="81"/>
            <rFont val="Tahoma"/>
            <family val="2"/>
          </rPr>
          <t>IRR = Indice de Risque (IR) x MAITRISE</t>
        </r>
        <r>
          <rPr>
            <sz val="9"/>
            <color indexed="81"/>
            <rFont val="Tahoma"/>
            <family val="2"/>
          </rPr>
          <t xml:space="preserve">
</t>
        </r>
      </text>
    </comment>
    <comment ref="M6" authorId="0" shapeId="0" xr:uid="{CB05C78E-968E-4E12-B6B2-DC404A73E6E4}">
      <text>
        <r>
          <rPr>
            <b/>
            <sz val="9"/>
            <color indexed="81"/>
            <rFont val="Tahoma"/>
            <family val="2"/>
          </rPr>
          <t xml:space="preserve">Avancée de l'action
</t>
        </r>
        <r>
          <rPr>
            <i/>
            <sz val="9"/>
            <color indexed="81"/>
            <rFont val="Tahoma"/>
            <family val="2"/>
          </rPr>
          <t>Initiée :</t>
        </r>
        <r>
          <rPr>
            <b/>
            <sz val="9"/>
            <color indexed="81"/>
            <rFont val="Tahoma"/>
            <family val="2"/>
          </rPr>
          <t xml:space="preserve"> 25%
</t>
        </r>
        <r>
          <rPr>
            <i/>
            <sz val="9"/>
            <color indexed="81"/>
            <rFont val="Tahoma"/>
            <family val="2"/>
          </rPr>
          <t xml:space="preserve">En cours : </t>
        </r>
        <r>
          <rPr>
            <b/>
            <sz val="9"/>
            <color indexed="81"/>
            <rFont val="Tahoma"/>
            <family val="2"/>
          </rPr>
          <t xml:space="preserve">50%
</t>
        </r>
        <r>
          <rPr>
            <i/>
            <sz val="9"/>
            <color indexed="81"/>
            <rFont val="Tahoma"/>
            <family val="2"/>
          </rPr>
          <t xml:space="preserve">Avancée : </t>
        </r>
        <r>
          <rPr>
            <b/>
            <sz val="9"/>
            <color indexed="81"/>
            <rFont val="Tahoma"/>
            <family val="2"/>
          </rPr>
          <t xml:space="preserve">75%
</t>
        </r>
        <r>
          <rPr>
            <i/>
            <sz val="9"/>
            <color indexed="81"/>
            <rFont val="Tahoma"/>
            <family val="2"/>
          </rPr>
          <t xml:space="preserve">Cloturée : </t>
        </r>
        <r>
          <rPr>
            <b/>
            <sz val="9"/>
            <color indexed="81"/>
            <rFont val="Tahoma"/>
            <family val="2"/>
          </rPr>
          <t>100%</t>
        </r>
      </text>
    </comment>
  </commentList>
</comments>
</file>

<file path=xl/sharedStrings.xml><?xml version="1.0" encoding="utf-8"?>
<sst xmlns="http://schemas.openxmlformats.org/spreadsheetml/2006/main" count="397" uniqueCount="222">
  <si>
    <t xml:space="preserve">Pilote de l'action </t>
  </si>
  <si>
    <t>Créé le :</t>
  </si>
  <si>
    <t>Par :</t>
  </si>
  <si>
    <t>Mise à jour le :</t>
  </si>
  <si>
    <t>Société :</t>
  </si>
  <si>
    <t>Adresse :</t>
  </si>
  <si>
    <t>Téléphone :</t>
  </si>
  <si>
    <t>Fax :</t>
  </si>
  <si>
    <t>E-mail :</t>
  </si>
  <si>
    <t>Descriptif de l'activité :</t>
  </si>
  <si>
    <t>Responsable du site :</t>
  </si>
  <si>
    <t xml:space="preserve">Responsable du projet : </t>
  </si>
  <si>
    <t>Personnes ressources :</t>
  </si>
  <si>
    <t xml:space="preserve">Famille de risque </t>
  </si>
  <si>
    <t xml:space="preserve">DESCRIPTIF DU RISQUE </t>
  </si>
  <si>
    <t xml:space="preserve">Dommage possible </t>
  </si>
  <si>
    <t>DUREE D'EXPOSITION (D)</t>
  </si>
  <si>
    <t>MAITRISE (M)</t>
  </si>
  <si>
    <t>GRAVITE
(G)</t>
  </si>
  <si>
    <t>Dommage MORTEL</t>
  </si>
  <si>
    <t>Dommage entraînant une INCAPACITE PERMANENTE OU PARTIELLE</t>
  </si>
  <si>
    <t>Dommage nécessitant des soins répétés, AVEC ARRET DE TRAVAIL</t>
  </si>
  <si>
    <t>Dommage entrainnant un accident  SANS ARRET DE TRAVAIL</t>
  </si>
  <si>
    <t>INDICE DE RISQUE (IR)</t>
  </si>
  <si>
    <t>G</t>
  </si>
  <si>
    <t>D</t>
  </si>
  <si>
    <t>M</t>
  </si>
  <si>
    <t xml:space="preserve">TOTALEMENT MAITRISE </t>
  </si>
  <si>
    <t xml:space="preserve">MAITRISE </t>
  </si>
  <si>
    <t>COTATION DE L'INDICE DE RISQUE (IR)</t>
  </si>
  <si>
    <t>COTATION DE L'INDICE DE RISQUE RESIDUEL (IRR)</t>
  </si>
  <si>
    <t>n°SIREN / SIRET :</t>
  </si>
  <si>
    <t>Document Unique d'évaluation des risques professionnels</t>
  </si>
  <si>
    <t>MESURES DE PREVENTION EN PLACE</t>
  </si>
  <si>
    <t xml:space="preserve">COTATION DE L'INDICE DE RISQUE RESIDUEL </t>
  </si>
  <si>
    <t xml:space="preserve">COTATION DE L'INDICE DE RISQUE </t>
  </si>
  <si>
    <t xml:space="preserve">MOYENS DE PREVENTION A METTRE EN PLACE </t>
  </si>
  <si>
    <t>Délais de réalisation</t>
  </si>
  <si>
    <t>IR 
(G x D)</t>
  </si>
  <si>
    <t>IRR 
(IR x M)</t>
  </si>
  <si>
    <t>Date de création :</t>
  </si>
  <si>
    <t>Date de mise à jour :</t>
  </si>
  <si>
    <t xml:space="preserve">UT 1 </t>
  </si>
  <si>
    <t>UT 2</t>
  </si>
  <si>
    <t>UT 3</t>
  </si>
  <si>
    <t>UT 4</t>
  </si>
  <si>
    <t>UT 5</t>
  </si>
  <si>
    <t>n°UT</t>
  </si>
  <si>
    <t>Unite de travail :</t>
  </si>
  <si>
    <t xml:space="preserve">Quelle blessure physique ou psychologique peut être engendrée par l'accident ou la maladie professionnelle ? </t>
  </si>
  <si>
    <r>
      <t xml:space="preserve">Qu'est ce qui a été mis en place pour que l'accident n'arrive pas ?
Moyen </t>
    </r>
    <r>
      <rPr>
        <b/>
        <u/>
        <sz val="10"/>
        <color theme="1"/>
        <rFont val="Calibri"/>
        <family val="2"/>
        <scheme val="minor"/>
      </rPr>
      <t>organisationnel</t>
    </r>
    <r>
      <rPr>
        <sz val="10"/>
        <color theme="1"/>
        <rFont val="Calibri"/>
        <family val="2"/>
        <scheme val="minor"/>
      </rPr>
      <t xml:space="preserve"> : ressource utilisée pour l'organisation de la prévention 
Moyen </t>
    </r>
    <r>
      <rPr>
        <b/>
        <u/>
        <sz val="10"/>
        <color theme="1"/>
        <rFont val="Calibri"/>
        <family val="2"/>
        <scheme val="minor"/>
      </rPr>
      <t>technique</t>
    </r>
    <r>
      <rPr>
        <sz val="10"/>
        <color theme="1"/>
        <rFont val="Calibri"/>
        <family val="2"/>
        <scheme val="minor"/>
      </rPr>
      <t xml:space="preserve"> : moyen matériel, équipement de protection collective  
Moyen </t>
    </r>
    <r>
      <rPr>
        <b/>
        <u/>
        <sz val="10"/>
        <color theme="1"/>
        <rFont val="Calibri"/>
        <family val="2"/>
        <scheme val="minor"/>
      </rPr>
      <t>humain</t>
    </r>
    <r>
      <rPr>
        <sz val="10"/>
        <color theme="1"/>
        <rFont val="Calibri"/>
        <family val="2"/>
        <scheme val="minor"/>
      </rPr>
      <t xml:space="preserve"> : Equipement de protection individuelle, information, formation  </t>
    </r>
  </si>
  <si>
    <t>Quelles sont les personnes chargées de la mise en place des moyens de prévention ?</t>
  </si>
  <si>
    <t xml:space="preserve">Risque lié aux ambiances physiques </t>
  </si>
  <si>
    <t xml:space="preserve">Risque chimique et biologique </t>
  </si>
  <si>
    <t xml:space="preserve">Risque infectieux ou parasitaire </t>
  </si>
  <si>
    <t xml:space="preserve">Risque lié aux contraintes physiques </t>
  </si>
  <si>
    <t xml:space="preserve">Risque lié aux postures de travail </t>
  </si>
  <si>
    <t>Risque lié aux gestes répétitifs</t>
  </si>
  <si>
    <t xml:space="preserve">Risque lié à la manutention </t>
  </si>
  <si>
    <t xml:space="preserve">Risque psycho-sociaux </t>
  </si>
  <si>
    <t xml:space="preserve">Risque lié aux incivilités et agressions externes </t>
  </si>
  <si>
    <t xml:space="preserve">Risque lié à la sécurité générale </t>
  </si>
  <si>
    <t xml:space="preserve">Risque routier </t>
  </si>
  <si>
    <r>
      <t xml:space="preserve">Quel type de risque analyse-t-on ?
</t>
    </r>
    <r>
      <rPr>
        <i/>
        <sz val="10"/>
        <color theme="1"/>
        <rFont val="Calibri"/>
        <family val="2"/>
        <scheme val="minor"/>
      </rPr>
      <t xml:space="preserve">Choisir les risques dans le menu déroulant </t>
    </r>
  </si>
  <si>
    <r>
      <rPr>
        <i/>
        <sz val="10"/>
        <color theme="1"/>
        <rFont val="Calibri"/>
        <family val="2"/>
        <scheme val="minor"/>
      </rPr>
      <t xml:space="preserve">Choisir la cotation dans le menu déroulant </t>
    </r>
    <r>
      <rPr>
        <sz val="10"/>
        <color theme="1"/>
        <rFont val="Calibri"/>
        <family val="2"/>
        <scheme val="minor"/>
      </rPr>
      <t xml:space="preserve">
1 / 2 / 3 / 4
Cf. Onglet COTATION</t>
    </r>
  </si>
  <si>
    <t xml:space="preserve">Code NAF : </t>
  </si>
  <si>
    <t>ð</t>
  </si>
  <si>
    <t>LISTE DES RISQUES</t>
  </si>
  <si>
    <t xml:space="preserve">RARE
0 à 25 % du temps de travail </t>
  </si>
  <si>
    <t xml:space="preserve">FREQUENTE
50 à 75 % du temps de travail </t>
  </si>
  <si>
    <t xml:space="preserve">TRES FREQUENTE 
75 à 100 % du temps de travail </t>
  </si>
  <si>
    <t>Unités de Travail (UT)</t>
  </si>
  <si>
    <t>FICHE OUTIL + EXEMPLES</t>
  </si>
  <si>
    <t>Nom de l'UT</t>
  </si>
  <si>
    <t>00/00/0000</t>
  </si>
  <si>
    <t>mois en cours</t>
  </si>
  <si>
    <t xml:space="preserve">Risque lié à l'organisation du travail </t>
  </si>
  <si>
    <t>Gestion des clients insatisfaits, incivilités</t>
  </si>
  <si>
    <t>Agression, verbale ou physique
stress, épuisement</t>
  </si>
  <si>
    <t>O : fiche de poste, plannings prévisionnels
H : renfort en cas d'augmentation d'activité</t>
  </si>
  <si>
    <t>O :  fiches de tâches
T : remplacement des outils par des outils adaptés, innovations techniques
H : gestion des ressources humaines, management</t>
  </si>
  <si>
    <t>travail en équipe, outils informatique performant</t>
  </si>
  <si>
    <t xml:space="preserve"> -</t>
  </si>
  <si>
    <t>consigne de sécurité en cas de vol ou braquage</t>
  </si>
  <si>
    <t>année en cours</t>
  </si>
  <si>
    <t>trimestre en cours</t>
  </si>
  <si>
    <t>manager
responsable RH</t>
  </si>
  <si>
    <t>directeur
responsable RH</t>
  </si>
  <si>
    <t>directeur
manager</t>
  </si>
  <si>
    <t>douleurs dorsolombaire, TMS</t>
  </si>
  <si>
    <t>Flexion du tronc (picking et conditionnement)</t>
  </si>
  <si>
    <t>variation des tâches et des formats</t>
  </si>
  <si>
    <t>chef (N+1)
responsable des achats</t>
  </si>
  <si>
    <t>Transport de charge lourdes (&gt;25kg), prise ou pose au niveau du sol</t>
  </si>
  <si>
    <t>consigne de faire glisser les charge au sol</t>
  </si>
  <si>
    <t>phase de conditionnement uniquement lors des chargement de commandes</t>
  </si>
  <si>
    <t>O : alterner les tâches
T : automatisation (filmeuse, sertisseuse, plan de travail à hauteur)
H : former le personnel</t>
  </si>
  <si>
    <t>O : organiser les hauteurs de rangement - lourd à portée, léger en bas. Limiter les hauteurs de stockage &gt;30cm et &lt;1,60m, utiliser des moyens d'accès en hauteurs sécurisés (escabeau, marchepieds)
T : mise à disposition d'outils adaptés
H : sensibiliser les salariés aux risques liés à l'activité physique</t>
  </si>
  <si>
    <t>O : limiter les hauteurs et les distance avec port de charge
T : mise à disposition d'outils d'aide à la manutention (diable, transpalette, gerbeur…)
H : Formation PRAP</t>
  </si>
  <si>
    <t>chef (N+1)
responsable des achats
responsable RH</t>
  </si>
  <si>
    <t xml:space="preserve">O : présence du responsable
T : transmission des appels au service après-vente
</t>
  </si>
  <si>
    <t>gestes répétitifs des membres supérieurs (conditionnement)</t>
  </si>
  <si>
    <t xml:space="preserve">Nombre de salarié(s) : </t>
  </si>
  <si>
    <t xml:space="preserve">PEU ou PAS MAITRISE </t>
  </si>
  <si>
    <t>GRAVITÉ</t>
  </si>
  <si>
    <t>Effectif concerné</t>
  </si>
  <si>
    <t>Description (tâches, postes, fonctions, etc.)</t>
  </si>
  <si>
    <t>Effectif :</t>
  </si>
  <si>
    <t>CONTEXTE REGLEMENTAIRE</t>
  </si>
  <si>
    <t>METHODOLOGIE</t>
  </si>
  <si>
    <t xml:space="preserve">Identification des risques par unités de travail.   </t>
  </si>
  <si>
    <t>Observations au poste et entretiens avec les salariés.</t>
  </si>
  <si>
    <t>Cotation, évaluation et hiérarchisation du risque</t>
  </si>
  <si>
    <t xml:space="preserve">Après hiérarchisation des risques, un plan d’action peut être élaboré. Il comporte, pour chaque risque identifié :
- Les mesures de prévention en place ;
- Les actions à planifier pour supprimer ou réduire ce risque ;
- La ou les personnes en charge de la mise en place de ces actions ;
- Le délai prévisionnel de réalisation ;
- La date de clôture et la personne responsable de la validation de l’action.
</t>
  </si>
  <si>
    <t xml:space="preserve">Etat </t>
  </si>
  <si>
    <t>ETAT D'AVENCEMENT DE L'ACTION</t>
  </si>
  <si>
    <t>Calcul automatique de l'Indice de Risque (IR)</t>
  </si>
  <si>
    <t>Calcul automatique de l'Indice de Risque Résiduel (IRR)</t>
  </si>
  <si>
    <r>
      <rPr>
        <i/>
        <sz val="10"/>
        <color theme="1"/>
        <rFont val="Calibri"/>
        <family val="2"/>
        <scheme val="minor"/>
      </rPr>
      <t xml:space="preserve">Choisir la cotation dans le menu déroulant </t>
    </r>
    <r>
      <rPr>
        <sz val="10"/>
        <color theme="1"/>
        <rFont val="Calibri"/>
        <family val="2"/>
        <scheme val="minor"/>
      </rPr>
      <t xml:space="preserve">
0,25 / 0,5 / 0,75 / 1
Cf. Onglet COTATION</t>
    </r>
  </si>
  <si>
    <r>
      <rPr>
        <i/>
        <sz val="10"/>
        <color theme="1"/>
        <rFont val="Calibri"/>
        <family val="2"/>
        <scheme val="minor"/>
      </rPr>
      <t>Choisir le % d'avancement de l'action</t>
    </r>
    <r>
      <rPr>
        <sz val="10"/>
        <color theme="1"/>
        <rFont val="Calibri"/>
        <family val="2"/>
        <scheme val="minor"/>
      </rPr>
      <t xml:space="preserve"> </t>
    </r>
  </si>
  <si>
    <t xml:space="preserve">OCCASIONNELLE
25 à 50 % du temps de travail </t>
  </si>
  <si>
    <t>Situation à risque/Phase de travail</t>
  </si>
  <si>
    <t xml:space="preserve">Debout sur chaise / Nettoyage des vitres </t>
  </si>
  <si>
    <t>Blessures</t>
  </si>
  <si>
    <t xml:space="preserve">Quel est l'élément qui peut provoquer une blessure ou dégrader la santé ? 
Lors de quelle phase de travail ? </t>
  </si>
  <si>
    <t>Utilisation du produit à vitre / Nettoyage des vitres</t>
  </si>
  <si>
    <t>T : Substitution du produit à vitre - nettoyage eau + savon</t>
  </si>
  <si>
    <t xml:space="preserve">6 mois </t>
  </si>
  <si>
    <t xml:space="preserve">Contact cutané, oculaire, inhalation 
Irritations, allergies </t>
  </si>
  <si>
    <t xml:space="preserve">O : Fiche de données de sécurité à disposition
O : Mode opératoire avec pulvérisation du produit sur le chiffon
T : Blouse et gants de travail adaptés 
H : Sensibilisation des salariés au risque chimique </t>
  </si>
  <si>
    <t>Indiquer la date de la fin de l'action</t>
  </si>
  <si>
    <t>Responsable service maintenance et approvisionnement</t>
  </si>
  <si>
    <t>Identifier, pour chacun des risques, les dommages possibles</t>
  </si>
  <si>
    <t>Identifier, pour chacun des risques, les situations dangereuses et/ou les défauts relevés (circonstances le salarié est exposé au danger, en réalisant quelle tâche, pour quelle(s) raison(s)…)</t>
  </si>
  <si>
    <t>La méthode définie pour permettre l’évaluation des risques professionnels est la suivante :</t>
  </si>
  <si>
    <t>Jeunes travailleurs en entreprise : Travaux interdits et réglementés :</t>
  </si>
  <si>
    <t>Principes généraux de la loi 1991</t>
  </si>
  <si>
    <t>RISQUES PSYCHOSOCIAUX</t>
  </si>
  <si>
    <t xml:space="preserve"> Code du Travail</t>
  </si>
  <si>
    <r>
      <rPr>
        <b/>
        <i/>
        <sz val="10"/>
        <color theme="1" tint="0.249977111117893"/>
        <rFont val="Calibri"/>
        <family val="2"/>
        <scheme val="minor"/>
      </rPr>
      <t>Article R4121-1</t>
    </r>
    <r>
      <rPr>
        <i/>
        <sz val="10"/>
        <color theme="1" tint="0.249977111117893"/>
        <rFont val="Calibri"/>
        <family val="2"/>
        <scheme val="minor"/>
      </rPr>
      <t xml:space="preserve">
L'employeur transcrit et met à jour dans un document unique les résultats de l'évaluation des risques pour la santé et la sécurité des travailleurs à laquelle il procède en application de l'article L. 4121-3.Cette évaluation comporte un inventaire des risques identifiés dans chaque unité de travail de l'entreprise ou de l'établissement.
</t>
    </r>
    <r>
      <rPr>
        <b/>
        <i/>
        <sz val="10"/>
        <color theme="1" tint="0.249977111117893"/>
        <rFont val="Calibri"/>
        <family val="2"/>
        <scheme val="minor"/>
      </rPr>
      <t>Article R4121-2</t>
    </r>
    <r>
      <rPr>
        <i/>
        <sz val="10"/>
        <color theme="1" tint="0.249977111117893"/>
        <rFont val="Calibri"/>
        <family val="2"/>
        <scheme val="minor"/>
      </rPr>
      <t xml:space="preserve">
La mise à jour du document unique d'évaluation des risques est réalisée :
1° Au moins chaque année dans les entreprises d'au moins onze salariés ;
2° Lors de toute décision d'aménagement important modifiant les conditions de santé et de sécurité ou les conditions de travail ;
3° Lorsqu'une information supplémentaire intéressant l'évaluation d'un risque est portée à la connaissance de l'employeur.
La mise à jour du programme annuel de prévention des risques professionnels et d'amélioration des conditions de travail ou de la liste des actions de prévention et de protection mentionnés au III de l'article L. 4121-3-1 est effectuée à chaque mise à jour du document unique d'évaluation des risques professionnels, si nécessaire.
</t>
    </r>
    <r>
      <rPr>
        <b/>
        <i/>
        <sz val="10"/>
        <color theme="1" tint="0.249977111117893"/>
        <rFont val="Calibri"/>
        <family val="2"/>
        <scheme val="minor"/>
      </rPr>
      <t>Article R4121-4</t>
    </r>
    <r>
      <rPr>
        <i/>
        <sz val="10"/>
        <color theme="1" tint="0.249977111117893"/>
        <rFont val="Calibri"/>
        <family val="2"/>
        <scheme val="minor"/>
      </rPr>
      <t xml:space="preserve">
Le document unique d'évaluation des risques est tenu à la disposition :
1° Des membres du comité d'hygiène, de sécurité et des conditions de travail ou des instances qui en tiennent lieu 
2° Des délégués du personnel ou, à défaut, des personnes soumises à un risque pour leur santé ou leur sécurité ;
3° Du médecin du travail ;
4° Des agents de l'inspection du travail ;
5° Des agents des services de prévention des organismes de sécurité sociale ;
6° Des agents des organismes professionnels de santé, de sécurité et des conditions de travail mentionnés à l'article L. 4643-1 ; </t>
    </r>
  </si>
  <si>
    <t>FORTE</t>
  </si>
  <si>
    <t>IMPORTANTE</t>
  </si>
  <si>
    <t>ACCPTABLE</t>
  </si>
  <si>
    <t>PRIORITE DES ACTIONS D'AMELIORATION</t>
  </si>
  <si>
    <t>Situation à risque/Phase de travail/Accident de travail</t>
  </si>
  <si>
    <t>Ambiances thermiques</t>
  </si>
  <si>
    <t>Ambiances sonores</t>
  </si>
  <si>
    <t xml:space="preserve">Ambiances lumineuse </t>
  </si>
  <si>
    <t>Rayonnements</t>
  </si>
  <si>
    <t>Environnements sous pression atmosphérique</t>
  </si>
  <si>
    <t xml:space="preserve">Vibrations </t>
  </si>
  <si>
    <t xml:space="preserve">Agents chimiques dangereux </t>
  </si>
  <si>
    <t>Produits chimiques classés CMR</t>
  </si>
  <si>
    <t xml:space="preserve">Poussières, fumées, aérosols </t>
  </si>
  <si>
    <t xml:space="preserve">Postures de travail </t>
  </si>
  <si>
    <t>Gestes répétitifs</t>
  </si>
  <si>
    <t xml:space="preserve">Travail sur écran </t>
  </si>
  <si>
    <t xml:space="preserve">Incivilités et agressions externes </t>
  </si>
  <si>
    <t xml:space="preserve">Horaires de travail </t>
  </si>
  <si>
    <t xml:space="preserve">Organisation du travail </t>
  </si>
  <si>
    <t xml:space="preserve">Intensité et la complexité du travail </t>
  </si>
  <si>
    <t xml:space="preserve">Insécurité Socio économique </t>
  </si>
  <si>
    <t>Rapport sociaux et soutien collectif</t>
  </si>
  <si>
    <t>Marge de manœuvre</t>
  </si>
  <si>
    <t xml:space="preserve">Utilisation d'engins mobiles et d'appareils de levage </t>
  </si>
  <si>
    <t xml:space="preserve">Chute de plain-pied </t>
  </si>
  <si>
    <t xml:space="preserve">Chute de hauteur </t>
  </si>
  <si>
    <t xml:space="preserve">Effondrement et de chute d'objet </t>
  </si>
  <si>
    <t xml:space="preserve">Coactivité </t>
  </si>
  <si>
    <t xml:space="preserve">Travail isolé </t>
  </si>
  <si>
    <t>Electrique</t>
  </si>
  <si>
    <t xml:space="preserve">Incendie </t>
  </si>
  <si>
    <t xml:space="preserve">Explosion </t>
  </si>
  <si>
    <t xml:space="preserve">Utilisation de machines ou d'outils dangereux </t>
  </si>
  <si>
    <t>Annexe : Guide de remplissage du tableau - Exemples</t>
  </si>
  <si>
    <t>Entreprise FICTIVE</t>
  </si>
  <si>
    <t>Polyexposition - Effets combinés des agents chimiques</t>
  </si>
  <si>
    <t>Qualité de Vie et des Conditions de Travail (QVCT)</t>
  </si>
  <si>
    <t xml:space="preserve">Autres actions menées en lien avec la QVCT </t>
  </si>
  <si>
    <r>
      <rPr>
        <sz val="10"/>
        <color theme="1"/>
        <rFont val="Wingdings"/>
        <charset val="2"/>
      </rPr>
      <t xml:space="preserve">ð  </t>
    </r>
    <r>
      <rPr>
        <sz val="10"/>
        <color theme="1"/>
        <rFont val="Calibri"/>
        <family val="2"/>
        <scheme val="minor"/>
      </rPr>
      <t>La gravité du dommage (risque d’accident avec ou sans arrêt de travail, décès, etc…).</t>
    </r>
  </si>
  <si>
    <r>
      <rPr>
        <sz val="10"/>
        <color theme="1"/>
        <rFont val="Wingdings"/>
        <charset val="2"/>
      </rPr>
      <t>ð</t>
    </r>
    <r>
      <rPr>
        <sz val="10"/>
        <color theme="1"/>
        <rFont val="Calibri"/>
        <family val="2"/>
        <scheme val="minor"/>
      </rPr>
      <t xml:space="preserve">          La probabilité d'apparition du dommage (durée et/ou fréquence d’exposition du salarié, nombre de salarié exposé, etc…).</t>
    </r>
  </si>
  <si>
    <r>
      <rPr>
        <sz val="10"/>
        <color theme="1"/>
        <rFont val="Wingdings"/>
        <charset val="2"/>
      </rPr>
      <t>ð</t>
    </r>
    <r>
      <rPr>
        <sz val="10"/>
        <color theme="1"/>
        <rFont val="Calibri"/>
        <family val="2"/>
        <scheme val="minor"/>
      </rPr>
      <t xml:space="preserve">          Le niveau de maitrise du risque (prise en considération des actions déjà en place au sein de l’entreprise).</t>
    </r>
  </si>
  <si>
    <r>
      <t xml:space="preserve">ð </t>
    </r>
    <r>
      <rPr>
        <sz val="10"/>
        <color theme="1" tint="0.249977111117893"/>
        <rFont val="Calibri"/>
        <family val="2"/>
        <scheme val="minor"/>
      </rPr>
      <t>Cotation de l'indice de risque</t>
    </r>
  </si>
  <si>
    <r>
      <t xml:space="preserve">ð </t>
    </r>
    <r>
      <rPr>
        <sz val="10"/>
        <color theme="1" tint="0.249977111117893"/>
        <rFont val="Calibri"/>
        <family val="2"/>
        <scheme val="minor"/>
      </rPr>
      <t>Cotation de l'indice de risque résiduel</t>
    </r>
  </si>
  <si>
    <t>A noter : A compter du 1er juillet 2023, les entreprises d’au moins 150 salariés devront déposer leur DUERP dématérialisé sur un portail numérique en ligne déployé et administré par un organisme géré par les organisations professionnelles d’employeurs représentatives au niveau national et interprofessionnel. Cette date est repoussée au 1er juillet 2024 pour les autres entreprises.
Le chef d’établissement est responsable de la mise à jour du DUERP. En matière de santé et sécurité au travail, il est tenu d'une obligation de résultat.</t>
  </si>
  <si>
    <t>Information à l'embauche sur les risques de chute</t>
  </si>
  <si>
    <t>Année en cours</t>
  </si>
  <si>
    <t>Que proposez vous de mettre en place pour supprimer ou réduire le risque résiduel ? 
3 types de moyens de prévention : Organisationnel 
Technique 
Humain 
(+ Quel est le coût estimé)</t>
  </si>
  <si>
    <t>Service technique
Service achat
Responsable secteur</t>
  </si>
  <si>
    <t xml:space="preserve">Utilisation du balai brosse et toile  / Lavage des sols </t>
  </si>
  <si>
    <t>Recycler la formation à l'utilisation du matériel</t>
  </si>
  <si>
    <t>périodique</t>
  </si>
  <si>
    <t>Service RH</t>
  </si>
  <si>
    <t xml:space="preserve">Temps d'intervention imposé
Temps partiel (insécurité socio-économique)
Qualité empêchée (manque d'équipements chez les bénéficiaires)
Incivilités comportementales des bénéficiaires </t>
  </si>
  <si>
    <t>Stress</t>
  </si>
  <si>
    <t xml:space="preserve">O : Cahier de transmission 
O : Entretiens individuels </t>
  </si>
  <si>
    <t xml:space="preserve">O : Gestion des plannings 
H : Sensibilisation des bénéficiaires 
H : Sensibilisation gestion des incivilités </t>
  </si>
  <si>
    <t>Responsable secteur</t>
  </si>
  <si>
    <t>Organistionnelles
Techniques
Humaines</t>
  </si>
  <si>
    <t>Organisationnelles
Techniques
Humaines</t>
  </si>
  <si>
    <r>
      <t xml:space="preserve">Description du moyen : </t>
    </r>
    <r>
      <rPr>
        <i/>
        <sz val="11"/>
        <color theme="1"/>
        <rFont val="Calibri"/>
        <family val="2"/>
        <scheme val="minor"/>
      </rPr>
      <t>Organisationnel, Technique, Humain</t>
    </r>
    <r>
      <rPr>
        <sz val="11"/>
        <color theme="1"/>
        <rFont val="Calibri"/>
        <family val="2"/>
        <scheme val="minor"/>
      </rPr>
      <t xml:space="preserve"> 
Estimation du coût</t>
    </r>
  </si>
  <si>
    <r>
      <t xml:space="preserve">Description du moyen : </t>
    </r>
    <r>
      <rPr>
        <i/>
        <sz val="10"/>
        <color theme="1"/>
        <rFont val="Calibri"/>
        <family val="2"/>
        <scheme val="minor"/>
      </rPr>
      <t>Organisationnel, Technique, Humain</t>
    </r>
    <r>
      <rPr>
        <sz val="10"/>
        <color theme="1"/>
        <rFont val="Calibri"/>
        <family val="2"/>
        <scheme val="minor"/>
      </rPr>
      <t xml:space="preserve"> 
Estimation du coût</t>
    </r>
  </si>
  <si>
    <t>Date de clôture</t>
  </si>
  <si>
    <t xml:space="preserve">Unité de travail n°1 :   </t>
  </si>
  <si>
    <t xml:space="preserve">Unité de travail n°2 :   </t>
  </si>
  <si>
    <t xml:space="preserve">Unité de travail n°3 :   </t>
  </si>
  <si>
    <t xml:space="preserve">Unité de travail n°4 :   </t>
  </si>
  <si>
    <t xml:space="preserve">Unité de travail n°5 :   </t>
  </si>
  <si>
    <t xml:space="preserve">
Le Document Unique d'Evaluation des Risques Professionnel (DUERP) est un point essentiel dans la politique de prévention. Le plan d'action qui en découle est un tableau de bord de l'amélioration des conditions de travail. L’entreprise doit créer un document unique en réponse à la Loi du 31 décembre 1991 et au Décret 2001-1016 du 5 novembre 2001, en prenant en compte tous les risques susceptibles de se produire sur son site, y compris les plus minimes.
Ce document doit être mis à jour périodiquement, lorsqu’une information supplémentaire intéressant l’évaluation d’un risque est portée à la connaissance de l’employeur.
le DUERP doit être conservé par l’employeur pendant au moins 40 ans, à compter de son élaboration.
Il est accessible aux salariés de l’entreprise ainsi qu’aux anciens travailleurs qui soupçonnent un problème de santé d’origine professionnelle. Ces derniers pourront alors consulter le document unique et le transmettre « aux professionnels de santé en charge de leur suivi ».
Le DUERP est également tenu à disposition :
Des membres de la délégation du personnel du comité social et économique ;
Du Service de Prévention et de Santé au Travail (SPST) ;
Des agents du système d’inspection du travail;
Des agents des services de prévention des organismes de sécurité sociale ;
Des agents des organismes professionnels de santé, de sécurité et des conditions de travail;
Des inspecteurs de la radioprotection, en ce qui concerne les résultats des évaluations liées à l’exposition des travailleurs aux rayonnements ionisants, pour les installations et activités dont ils ont respectivement la charge.
Un avis indiquant les modalités d’accès des travailleurs au document unique est affiché à une place convenable et aisément accessible dans les lieux de travail. Dans les entreprises ou établissements dotés d’un règlement intérieur, cet avis est affiché au même emplacement que celui réservé au règlement intérieur.
</t>
  </si>
  <si>
    <r>
      <rPr>
        <b/>
        <i/>
        <sz val="10"/>
        <color theme="1" tint="0.249977111117893"/>
        <rFont val="Calibri"/>
        <family val="2"/>
        <scheme val="minor"/>
      </rPr>
      <t>Article L4121-3</t>
    </r>
    <r>
      <rPr>
        <i/>
        <sz val="10"/>
        <color theme="1" tint="0.249977111117893"/>
        <rFont val="Calibri"/>
        <family val="2"/>
        <scheme val="minor"/>
      </rPr>
      <t xml:space="preserve"> 
L'employeur, compte tenu de la nature des activités de l'établissement, évalue les risques pour la santé et la sécurité des travailleurs, y compris dans le choix des procédés de fabrication, des équipements de travail, des substances ou préparations chimiques, dans l'aménagement ou le réaménagement des lieux de travail ou des installations, dans l'organisation du travail et dans la définition des postes de travail. Cette évaluation des risques tient compte de l'impact différencié de l'exposition au risque en fonction du sexe.
Apportent leur contribution à l'évaluation des risques professionnels dans l'entreprise :
1° Dans le cadre du dialogue social dans l'entreprise, le comité social et économique et sa commission santé, sécurité et conditions de travail, s'ils existent, en application du 1° de l'article L. 2312-9. Le comité social et économique est consulté sur le document unique d'évaluation des risques professionnels et sur ses mises à jour ;
2° Le ou les salariés mentionnés au premier alinéa du I de l'article L. 4644-1, s'ils ont été désignés ;
3° Le service de prévention et de santé au travail auquel l'employeur adhère.
Pour l'évaluation des risques professionnels, l'employeur peut également solliciter le concours des personnes et organismes mentionnés aux troisième et avant-dernier alinéas du même I.
A la suite de cette évaluation, l'employeur met en œuvre les actions de prévention ainsi que les méthodes de travail et de production garantissant un meilleur niveau de protection de la santé et de la sécurité des travailleurs. Il intègre ces actions et ces méthodes dans l'ensemble des activités de l'établissement et à tous les niveaux de l'encadrement.
Lorsque les documents prévus pour l'application du présent article doivent faire l'objet d'une mise à jour, celle-ci peut être moins fréquente dans les entreprises de moins de onze salariés, sous réserve que soit garanti un niveau équivalent de protection de la santé et de la sécurité des travailleurs, dans des conditions fixées par décret en Conseil d'Etat après avis des organisations professionnelles concernées.</t>
    </r>
  </si>
  <si>
    <t>Est considéré comme jeune travailleur les personnes de -18 ans, salariées, stagiaires ou alternants. Dans la cadre d'une formation professionnelle ou d'un apprentissage, des dérogations existent pour les jeunes de 15 ans et plus (contrat d'apprentissage, stage d'initiation, d'application ou formation professionnelle).
La liste des travaux interdits à tous les jeunes travailleurs est écrite dans les articles L.4153-8 ; L.4153-9 et D.4153-15 et suivants du Code du Travail. Ces travaux sont les suivants : 
1° Exposition à des agents biologiques de groupe 3 ou 4
2° Exposition à des vibrations mécaniques dépassant les niveaux d'exposition journalières définies dans le Code du Travail
3° Exposition à des températures extrêmes susceptibles de nuire à leur santé
4° Affectation à des travaux d'abattage, d'euthanasie et d'équarrissage d'animaux, ou être en contact avec des animaux venimeux ou féroces
5° Affectation à des travaux de démolition, de tranchées, comportant des risques d'effondrement ou d'ensevelissement, de blindage, fouille, galeries, étaiement
6° Affectation à des travaux avec accès sans surveillance à un local ou chantier présentant un risque de contact avec des pièces nues sous tension ou exécution de travaux sous tension
7° Affectation à des travaux en hauteur portant sur les arbres et autres essences ligneuses et semi-ligneuses 
8° Affectation à des travaux exposant à des champs électromagnétique 
9° Affectation à des travaux nécessitant la conduite de quadricycles à moteur et des tracteurs agricoles ou forestiers non munis de dispositif de protection en cas de renversement (non retenu du conducteur)
10° Exposition à des actes ou des représentations à caractère pornographique ou violent
La liste des travaux interdits susceptibles de dérogations pour certains jeunes travailleurs est écrite dans les articles L.4153-9 et R.4153-40 et suivants du Code du Travail. Ces travaux concernent :
1° Travaux exposant à des agents chimiques dangereux (ACD)
2° Travail exposant à des rayonnements ionisants
3° Travaux exposants à des rayonnements optiques artificiels (ROA)
4° Travaux en milieu hyperbare
5° Conduite d'équipements de travail mobiles automoteurs et d'équipements de travail servant au levage 
6° Travaux nécessitant l'utilisation d'équipements de travail (machines dangereuses)
7° Travaux temporaires en hauteur sans protections collectives et/ou individuelles 
8° Travaux avec des appareils sous pression
9° Travaux en milieu confiné (Art. D.4153-34)
10° Travaux en contact avec du verre ou du métal en fusion</t>
  </si>
  <si>
    <r>
      <rPr>
        <i/>
        <sz val="10"/>
        <color theme="1" tint="0.249977111117893"/>
        <rFont val="Calibri"/>
        <family val="2"/>
        <scheme val="minor"/>
      </rPr>
      <t xml:space="preserve">Programme Annuel de Prévention des Risques Professionnels et d'Amélioration des Conditions de Travail (PAPRiPACT)
 ou
liste des actions de prévention et de protection </t>
    </r>
    <r>
      <rPr>
        <sz val="10"/>
        <color theme="1" tint="0.249977111117893"/>
        <rFont val="Wingdings"/>
        <charset val="2"/>
      </rPr>
      <t xml:space="preserve">
</t>
    </r>
    <r>
      <rPr>
        <sz val="11"/>
        <color theme="1" tint="0.249977111117893"/>
        <rFont val="Wingdings"/>
        <charset val="2"/>
      </rPr>
      <t xml:space="preserve">ð </t>
    </r>
    <r>
      <rPr>
        <sz val="10"/>
        <color theme="1" tint="0.249977111117893"/>
        <rFont val="Calibri"/>
        <family val="2"/>
        <scheme val="minor"/>
      </rPr>
      <t>Cf. colonnes "MOYENS DE PREVENTION A METTRE EN PLACE" dans les tableaux correspondants</t>
    </r>
  </si>
  <si>
    <r>
      <rPr>
        <b/>
        <i/>
        <sz val="10"/>
        <color theme="1"/>
        <rFont val="Calibri"/>
        <family val="2"/>
        <scheme val="minor"/>
      </rPr>
      <t>Article L. 4121-1 du code du travail</t>
    </r>
    <r>
      <rPr>
        <i/>
        <sz val="10"/>
        <color theme="1"/>
        <rFont val="Calibri"/>
        <family val="2"/>
        <scheme val="minor"/>
      </rPr>
      <t xml:space="preserve">
L'employeur prend les mesures nécessaires pour assurer la sécurité et protéger la santé physique et mentale des travailleurs.
Ces mesures comprennent :
1° Des actions de prévention des risques professionnels ;
2° Des actions d'information et de formation ;
3° La mise en place d'une organisation et de moyens adaptés. L'employeur veille à l'adaptation de ces mesures pour tenir compte du changement des circonstances et tendre à l'amélioration des situations existantes.
</t>
    </r>
    <r>
      <rPr>
        <b/>
        <i/>
        <sz val="10"/>
        <color theme="1"/>
        <rFont val="Calibri"/>
        <family val="2"/>
        <scheme val="minor"/>
      </rPr>
      <t>Article L. 4121-2</t>
    </r>
    <r>
      <rPr>
        <i/>
        <sz val="10"/>
        <color theme="1"/>
        <rFont val="Calibri"/>
        <family val="2"/>
        <scheme val="minor"/>
      </rPr>
      <t xml:space="preserve">
L'employeur met en œuvre les mesures prévues à l'Article L4121-1 sur le fondement des principes généraux de prévention suivants :
1° Eviter les risques ;
2° Evaluer les risques qui ne peuvent pas être évités ;
3° Combattre les risques à la source ;
4° Adapter le travail à l'homme, en particulier en ce qui concerne la conception des postes de travail ainsi que le choix des équipements de travail et des méthodes de travail et de production, en vue notamment de limiter le travail monotone et le travail cadencé et de réduire les effets de ceux-ci sur la santé ;
5° Tenir compte de l'état d'évolution de la technique ;
6° Remplacer ce qui est dangereux par ce qui n'est pas dangereux ou par ce qui est moins dangereux ;
7° Planifier la prévention en y intégrant, dans un ensemble cohérent, la technique, l'organisation du travail, les conditions de travail, les relations sociales et l'influence des facteurs ambiants, notamment les risques liés au harcèlement moral, tel qu'il est défini à l'Article L1152-1 ;
8° Prendre des mesures de protection collective en leur donnant la priorité sur les mesures de protection individuelle ;
9° Donner les instructions appropriées aux travailleurs.</t>
    </r>
  </si>
  <si>
    <r>
      <t xml:space="preserve">Cette rubrique vise à compléter la fiche de risque n° 17 du guide INRS ED 840 concernant l'évaluation des risques psychosociaux
</t>
    </r>
    <r>
      <rPr>
        <b/>
        <sz val="11"/>
        <color theme="1"/>
        <rFont val="Calibri"/>
        <family val="2"/>
        <scheme val="minor"/>
      </rPr>
      <t xml:space="preserve">Charge et exigences de travail </t>
    </r>
    <r>
      <rPr>
        <sz val="11"/>
        <color theme="1"/>
        <rFont val="Calibri"/>
        <family val="2"/>
        <scheme val="minor"/>
      </rPr>
      <t xml:space="preserve">
L’intensité, la complexité et certaines composantes de l’organisation du travail sont des facteurs de risques importants. Ils se manifestent notamment par une quantité de travail trop importante, des délais non réalistes, des interruptions fréquentes, des horaires excessifs, etc. Il s’agit bien sûr de la perception que l’individu a de cette charge psychique et non pas d’une réalité objectivée par une observation d’expert.
</t>
    </r>
    <r>
      <rPr>
        <b/>
        <sz val="11"/>
        <color theme="1"/>
        <rFont val="Calibri"/>
        <family val="2"/>
        <scheme val="minor"/>
      </rPr>
      <t xml:space="preserve">Exigences émotionnelles </t>
    </r>
    <r>
      <rPr>
        <sz val="11"/>
        <color theme="1"/>
        <rFont val="Calibri"/>
        <family val="2"/>
        <scheme val="minor"/>
      </rPr>
      <t xml:space="preserve">
Les relations avec le public, les usagers, la clientèle revêtent une dimension émotionnelle qui peut affecter les salariés dans certains cas : contact difficile (personnes en détresse ou en difficulté, lourdeur de prise en charge…), violences verbales ou physiques, confrontation à la souffrance d’autrui (maladie, mort, précarité…), le fait de devoir cacher ses émotions ou d’afficher des émotions contraires à celles ressenties. 
</t>
    </r>
    <r>
      <rPr>
        <b/>
        <sz val="11"/>
        <color theme="1"/>
        <rFont val="Calibri"/>
        <family val="2"/>
        <scheme val="minor"/>
      </rPr>
      <t xml:space="preserve">Marges de manœuvres
</t>
    </r>
    <r>
      <rPr>
        <sz val="11"/>
        <color theme="1"/>
        <rFont val="Calibri"/>
        <family val="2"/>
        <scheme val="minor"/>
      </rPr>
      <t xml:space="preserve">L’autonomie désigne la possibilité pour le salarié d’être acteur de son travail et de sa vie professionnelle (choix des façons de faire, des outils, capacité à prendre des initiatives). Il ne s'agit en aucun cas de l'idée que chacun ferait comme il l'entend ou le souhaite. Cette définition n’est donc pas en opposition avec la nécessité préalable de la définition du cadre de l'action de chacun et de l'interdépendance des acteurs, bien au contraire. Le manque de marges de manœuvre peut se traduire par une faible autonomie dans le travail, un manque de prévisibilité du travail (possibilité d’anticiper), une sous-utilisation des compétences, un manque de participation aux prises de décision. Le manque d’autonomie est d’autant plus nocif que la charge de travail est importante. 
</t>
    </r>
    <r>
      <rPr>
        <b/>
        <sz val="11"/>
        <color theme="1"/>
        <rFont val="Calibri"/>
        <family val="2"/>
        <scheme val="minor"/>
      </rPr>
      <t>Conflits de valeurs</t>
    </r>
    <r>
      <rPr>
        <sz val="11"/>
        <color theme="1"/>
        <rFont val="Calibri"/>
        <family val="2"/>
        <scheme val="minor"/>
      </rPr>
      <t xml:space="preserve">
Ils renvoient à un état de mal-être ressenti par le professionnel quand ce qu’on lui demande de faire vient en opposition avec ses normes professionnelles, sociales et/ou subjectives, compte tenu de la nature du travail à réaliser, ou encore du temps et des moyens doit-il dispose. 
</t>
    </r>
    <r>
      <rPr>
        <b/>
        <sz val="11"/>
        <color theme="1"/>
        <rFont val="Calibri"/>
        <family val="2"/>
        <scheme val="minor"/>
      </rPr>
      <t xml:space="preserve">Rapport sociaux et soutien collectif </t>
    </r>
    <r>
      <rPr>
        <sz val="11"/>
        <color theme="1"/>
        <rFont val="Calibri"/>
        <family val="2"/>
        <scheme val="minor"/>
      </rPr>
      <t xml:space="preserve">
La qualité des relations au sein de la structure, entre collègues et entre hiérarchie et salariés peut être mise à mal du fait : d’un manque de clarté des objectifs et des tâches à accomplir, la présence d’injonctions contradictoires, un faible soutien collectif et/ou de la hiérarchie, un manque de communication en interne, la présence de violence en interne, un manque de reconnaissance des efforts déployés. 
</t>
    </r>
    <r>
      <rPr>
        <b/>
        <sz val="11"/>
        <color theme="1"/>
        <rFont val="Calibri"/>
        <family val="2"/>
        <scheme val="minor"/>
      </rPr>
      <t>Insécurité socio-économique</t>
    </r>
    <r>
      <rPr>
        <sz val="11"/>
        <color theme="1"/>
        <rFont val="Calibri"/>
        <family val="2"/>
        <scheme val="minor"/>
      </rPr>
      <t xml:space="preserve">
L’insécurité de la situation de travail et de l’emploi est un facteur de risque pour la santé des salariés dans la mesure où elle réduit le sentiment de maîtrise de la situation. Elle comprend la peur de perdre son emploi, d’avoir des retards dans le versement des salaires, contrats précaires, les incertitudes sur l’avenir de son métier, peur de devoir changer de qualification ou de métier....</t>
    </r>
  </si>
  <si>
    <r>
      <t xml:space="preserve">Quel est le délai de mise en place des moyen de prévention préconisés ? 
</t>
    </r>
    <r>
      <rPr>
        <i/>
        <sz val="10"/>
        <color theme="1"/>
        <rFont val="Calibri"/>
        <family val="2"/>
        <scheme val="minor"/>
      </rPr>
      <t>(préciser date)</t>
    </r>
  </si>
  <si>
    <r>
      <t xml:space="preserve">Exemples :
</t>
    </r>
    <r>
      <rPr>
        <i/>
        <sz val="11"/>
        <color theme="1"/>
        <rFont val="Calibri"/>
        <family val="2"/>
        <scheme val="minor"/>
      </rPr>
      <t>O : Sous-traitance par une entreprise spécialisée (prix forfaitaire)
T : Mise en place d'une perche télescopique (67€)
T : Mise en place d'un escabeau sécurisé (154€)
H : Information sur les consignes à suivre</t>
    </r>
  </si>
  <si>
    <t xml:space="preserve">Troubles musculosquelettiques </t>
  </si>
  <si>
    <t xml:space="preserve">T : Balai ergonomique (boule de préhension, manche incurvé et réglable, tête pivotante) 
T : Lavage à plat (MOP) + système de presse 
H : Formation à l'utilisation du matériel 
O : Adaptation du rangement du local </t>
  </si>
  <si>
    <t xml:space="preserve">Elévation des épaules / Nettoyage des vitres </t>
  </si>
  <si>
    <t>TMS, symptôme canal carpien</t>
  </si>
  <si>
    <t>outils inadaptés ou défectueux
salarié surqualifié</t>
  </si>
  <si>
    <t>qualité empêchée, stress
Bore-out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</si>
</sst>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Calibri"/>
      <family val="2"/>
      <scheme val="minor"/>
    </font>
    <font>
      <sz val="10"/>
      <color theme="1"/>
      <name val="Calibri"/>
      <family val="2"/>
      <scheme val="minor"/>
    </font>
    <font>
      <sz val="10"/>
      <color rgb="FF000000"/>
      <name val="Gill Sans MT"/>
      <family val="2"/>
    </font>
    <font>
      <sz val="10"/>
      <name val="Arial"/>
      <family val="2"/>
    </font>
    <font>
      <b/>
      <sz val="16"/>
      <name val="Calibri Light"/>
      <family val="2"/>
    </font>
    <font>
      <sz val="16"/>
      <name val="Calibri Light"/>
      <family val="2"/>
    </font>
    <font>
      <b/>
      <sz val="24"/>
      <name val="Calibri"/>
      <family val="2"/>
    </font>
    <font>
      <sz val="10"/>
      <color rgb="FFFF0000"/>
      <name val="Arial"/>
      <family val="2"/>
    </font>
    <font>
      <b/>
      <sz val="16"/>
      <color theme="0"/>
      <name val="Calibri"/>
      <family val="2"/>
      <scheme val="minor"/>
    </font>
    <font>
      <sz val="16"/>
      <color theme="1"/>
      <name val="Calibri"/>
      <family val="2"/>
      <scheme val="minor"/>
    </font>
    <font>
      <b/>
      <sz val="18"/>
      <color theme="0"/>
      <name val="Gill Sans MT"/>
      <family val="2"/>
    </font>
    <font>
      <b/>
      <sz val="18"/>
      <color theme="8"/>
      <name val="Gill Sans MT"/>
      <family val="2"/>
    </font>
    <font>
      <sz val="14"/>
      <color theme="1" tint="0.249977111117893"/>
      <name val="Corbel"/>
      <family val="2"/>
    </font>
    <font>
      <b/>
      <sz val="22"/>
      <color theme="0"/>
      <name val="Corbel"/>
      <family val="2"/>
    </font>
    <font>
      <sz val="14"/>
      <color theme="1"/>
      <name val="Calibri"/>
      <family val="2"/>
      <scheme val="minor"/>
    </font>
    <font>
      <b/>
      <sz val="14"/>
      <color theme="0"/>
      <name val="Corbel"/>
      <family val="2"/>
    </font>
    <font>
      <sz val="11"/>
      <color theme="1" tint="0.249977111117893"/>
      <name val="Corbel"/>
      <family val="2"/>
    </font>
    <font>
      <sz val="11"/>
      <name val="Calibri Light"/>
      <family val="2"/>
    </font>
    <font>
      <b/>
      <sz val="11"/>
      <color theme="8" tint="-0.249977111117893"/>
      <name val="Corbel"/>
      <family val="2"/>
    </font>
    <font>
      <sz val="11"/>
      <color theme="0"/>
      <name val="Corbel"/>
      <family val="2"/>
    </font>
    <font>
      <b/>
      <u/>
      <sz val="10"/>
      <color theme="1"/>
      <name val="Calibri"/>
      <family val="2"/>
      <scheme val="minor"/>
    </font>
    <font>
      <i/>
      <sz val="10"/>
      <color theme="1"/>
      <name val="Calibri"/>
      <family val="2"/>
      <scheme val="minor"/>
    </font>
    <font>
      <sz val="14"/>
      <color theme="8"/>
      <name val="Calibri"/>
      <family val="2"/>
      <scheme val="minor"/>
    </font>
    <font>
      <sz val="11"/>
      <color theme="1"/>
      <name val="Wingdings"/>
      <charset val="2"/>
    </font>
    <font>
      <sz val="11"/>
      <color theme="1" tint="0.249977111117893"/>
      <name val="Wingdings"/>
      <charset val="2"/>
    </font>
    <font>
      <sz val="11"/>
      <color theme="1"/>
      <name val="Verdana"/>
      <family val="2"/>
    </font>
    <font>
      <b/>
      <sz val="11"/>
      <color theme="1"/>
      <name val="Verdana"/>
      <family val="2"/>
    </font>
    <font>
      <b/>
      <sz val="22"/>
      <color theme="0"/>
      <name val="Verdana"/>
      <family val="2"/>
    </font>
    <font>
      <sz val="11"/>
      <color theme="1" tint="0.249977111117893"/>
      <name val="Verdana"/>
      <family val="2"/>
    </font>
    <font>
      <sz val="10"/>
      <color theme="1" tint="0.249977111117893"/>
      <name val="Verdana"/>
      <family val="2"/>
    </font>
    <font>
      <i/>
      <sz val="10"/>
      <color theme="1" tint="0.249977111117893"/>
      <name val="Verdana"/>
      <family val="2"/>
    </font>
    <font>
      <sz val="14"/>
      <color theme="8"/>
      <name val="Verdana"/>
      <family val="2"/>
    </font>
    <font>
      <sz val="11"/>
      <name val="Verdana"/>
      <family val="2"/>
    </font>
    <font>
      <b/>
      <sz val="11"/>
      <color theme="8" tint="-0.249977111117893"/>
      <name val="Verdana"/>
      <family val="2"/>
    </font>
    <font>
      <i/>
      <sz val="11"/>
      <color theme="1"/>
      <name val="Calibri"/>
      <family val="2"/>
      <scheme val="minor"/>
    </font>
    <font>
      <i/>
      <u/>
      <sz val="11"/>
      <color theme="1"/>
      <name val="Calibri"/>
      <family val="2"/>
      <scheme val="minor"/>
    </font>
    <font>
      <sz val="10"/>
      <color theme="1"/>
      <name val="Wingdings"/>
      <charset val="2"/>
    </font>
    <font>
      <i/>
      <sz val="10"/>
      <color theme="1" tint="0.249977111117893"/>
      <name val="Calibri"/>
      <family val="2"/>
      <scheme val="minor"/>
    </font>
    <font>
      <b/>
      <i/>
      <sz val="10"/>
      <color theme="1" tint="0.249977111117893"/>
      <name val="Calibri"/>
      <family val="2"/>
      <scheme val="minor"/>
    </font>
    <font>
      <b/>
      <i/>
      <sz val="10"/>
      <color theme="1"/>
      <name val="Calibri"/>
      <family val="2"/>
      <scheme val="minor"/>
    </font>
    <font>
      <sz val="11"/>
      <color theme="1" tint="0.249977111117893"/>
      <name val="Wingdings"/>
      <family val="2"/>
      <charset val="2"/>
    </font>
    <font>
      <sz val="10"/>
      <color theme="1" tint="0.249977111117893"/>
      <name val="Wingdings"/>
      <charset val="2"/>
    </font>
    <font>
      <b/>
      <sz val="10"/>
      <color theme="0"/>
      <name val="Gill Sans MT"/>
      <family val="2"/>
    </font>
    <font>
      <sz val="9"/>
      <color indexed="81"/>
      <name val="Tahoma"/>
      <family val="2"/>
    </font>
    <font>
      <b/>
      <sz val="9"/>
      <color indexed="81"/>
      <name val="Tahoma"/>
      <family val="2"/>
    </font>
    <font>
      <i/>
      <sz val="9"/>
      <color indexed="81"/>
      <name val="Tahoma"/>
      <family val="2"/>
    </font>
    <font>
      <b/>
      <i/>
      <sz val="9"/>
      <color indexed="81"/>
      <name val="Tahoma"/>
      <family val="2"/>
    </font>
    <font>
      <b/>
      <sz val="11"/>
      <color theme="1"/>
      <name val="Calibri"/>
      <family val="2"/>
      <scheme val="minor"/>
    </font>
    <font>
      <sz val="10"/>
      <name val="Calibri"/>
      <family val="2"/>
      <scheme val="minor"/>
    </font>
    <font>
      <sz val="10"/>
      <color theme="1"/>
      <name val="Calibri"/>
      <family val="2"/>
      <charset val="2"/>
      <scheme val="minor"/>
    </font>
    <font>
      <sz val="10"/>
      <color theme="1" tint="0.249977111117893"/>
      <name val="Calibri"/>
      <family val="2"/>
      <scheme val="minor"/>
    </font>
    <font>
      <u/>
      <sz val="11"/>
      <color theme="10"/>
      <name val="Calibri"/>
      <family val="2"/>
      <scheme val="minor"/>
    </font>
  </fonts>
  <fills count="12">
    <fill>
      <patternFill patternType="none"/>
    </fill>
    <fill>
      <patternFill patternType="gray125"/>
    </fill>
    <fill>
      <patternFill patternType="solid">
        <fgColor theme="9" tint="0.39997558519241921"/>
        <bgColor indexed="64"/>
      </patternFill>
    </fill>
    <fill>
      <patternFill patternType="solid">
        <fgColor theme="6" tint="0.39997558519241921"/>
        <bgColor indexed="64"/>
      </patternFill>
    </fill>
    <fill>
      <patternFill patternType="solid">
        <fgColor theme="8"/>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rgb="FF00B0F0"/>
        <bgColor indexed="64"/>
      </patternFill>
    </fill>
    <fill>
      <patternFill patternType="solid">
        <fgColor theme="2"/>
        <bgColor indexed="64"/>
      </patternFill>
    </fill>
    <fill>
      <patternFill patternType="solid">
        <fgColor rgb="FFFFFF00"/>
        <bgColor indexed="64"/>
      </patternFill>
    </fill>
    <fill>
      <patternFill patternType="solid">
        <fgColor rgb="FF4BACC6"/>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s>
  <cellStyleXfs count="4">
    <xf numFmtId="0" fontId="0" fillId="0" borderId="0"/>
    <xf numFmtId="0" fontId="3" fillId="0" borderId="0"/>
    <xf numFmtId="0" fontId="7" fillId="0" borderId="0" applyNumberFormat="0" applyFill="0" applyBorder="0" applyAlignment="0" applyProtection="0"/>
    <xf numFmtId="0" fontId="51" fillId="0" borderId="0" applyNumberFormat="0" applyFill="0" applyBorder="0" applyAlignment="0" applyProtection="0"/>
  </cellStyleXfs>
  <cellXfs count="196">
    <xf numFmtId="0" fontId="0" fillId="0" borderId="0" xfId="0"/>
    <xf numFmtId="0" fontId="1" fillId="0" borderId="0" xfId="0" applyFont="1"/>
    <xf numFmtId="0" fontId="0" fillId="0" borderId="1" xfId="0" applyBorder="1" applyAlignment="1">
      <alignment horizontal="center" vertical="center"/>
    </xf>
    <xf numFmtId="0" fontId="0" fillId="0" borderId="0" xfId="0" applyAlignment="1">
      <alignment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5" fillId="0" borderId="0" xfId="1" applyFont="1" applyAlignment="1">
      <alignment horizontal="center" vertical="center" wrapText="1"/>
    </xf>
    <xf numFmtId="0" fontId="5" fillId="0" borderId="0" xfId="1" applyFont="1"/>
    <xf numFmtId="0" fontId="4" fillId="0" borderId="0" xfId="1" applyFont="1" applyAlignment="1">
      <alignment horizontal="center"/>
    </xf>
    <xf numFmtId="0" fontId="5" fillId="0" borderId="0" xfId="1" applyFont="1" applyAlignment="1">
      <alignment horizontal="center"/>
    </xf>
    <xf numFmtId="0" fontId="6" fillId="0" borderId="0" xfId="1" applyFont="1"/>
    <xf numFmtId="0" fontId="2" fillId="0" borderId="1" xfId="0" applyFont="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10" fillId="5" borderId="1" xfId="0" applyFont="1" applyFill="1" applyBorder="1" applyAlignment="1">
      <alignment horizontal="center" vertical="center" wrapText="1" readingOrder="1"/>
    </xf>
    <xf numFmtId="0" fontId="10" fillId="2" borderId="1" xfId="0" applyFont="1" applyFill="1" applyBorder="1" applyAlignment="1">
      <alignment horizontal="center" vertical="center" wrapText="1" readingOrder="1"/>
    </xf>
    <xf numFmtId="0" fontId="11" fillId="0" borderId="1" xfId="0" applyFont="1" applyBorder="1" applyAlignment="1">
      <alignment horizontal="center" vertical="center" wrapText="1" readingOrder="1"/>
    </xf>
    <xf numFmtId="0" fontId="9" fillId="0" borderId="0" xfId="0" applyFont="1"/>
    <xf numFmtId="0" fontId="12" fillId="0" borderId="0" xfId="0" applyFont="1" applyAlignment="1">
      <alignment horizontal="left"/>
    </xf>
    <xf numFmtId="0" fontId="14" fillId="0" borderId="0" xfId="0" applyFont="1"/>
    <xf numFmtId="0" fontId="16" fillId="0" borderId="0" xfId="1" applyFont="1" applyAlignment="1">
      <alignment horizontal="left" vertical="center" wrapText="1"/>
    </xf>
    <xf numFmtId="0" fontId="18" fillId="0" borderId="13" xfId="1" applyFont="1" applyBorder="1" applyAlignment="1">
      <alignment horizontal="left" vertical="center" wrapText="1"/>
    </xf>
    <xf numFmtId="0" fontId="17" fillId="0" borderId="13" xfId="1" applyFont="1" applyBorder="1" applyAlignment="1">
      <alignment horizontal="center" vertical="center" wrapText="1"/>
    </xf>
    <xf numFmtId="0" fontId="19" fillId="4" borderId="12" xfId="1" applyFont="1" applyFill="1" applyBorder="1" applyAlignment="1">
      <alignment horizontal="center"/>
    </xf>
    <xf numFmtId="0" fontId="19" fillId="4" borderId="13" xfId="1" applyFont="1" applyFill="1" applyBorder="1" applyAlignment="1">
      <alignment horizontal="center"/>
    </xf>
    <xf numFmtId="0" fontId="19" fillId="4" borderId="2" xfId="1" applyFont="1" applyFill="1" applyBorder="1" applyAlignment="1">
      <alignment horizontal="center"/>
    </xf>
    <xf numFmtId="0" fontId="18" fillId="0" borderId="12" xfId="1" applyFont="1" applyBorder="1" applyAlignment="1">
      <alignment horizontal="center"/>
    </xf>
    <xf numFmtId="0" fontId="16" fillId="0" borderId="0" xfId="1" applyFont="1" applyAlignment="1">
      <alignment horizontal="left"/>
    </xf>
    <xf numFmtId="0" fontId="0" fillId="0" borderId="0" xfId="0" applyAlignment="1">
      <alignment horizontal="center" vertical="center"/>
    </xf>
    <xf numFmtId="0" fontId="9" fillId="0" borderId="15" xfId="0" applyFont="1" applyBorder="1" applyAlignment="1">
      <alignment horizontal="center" vertical="center"/>
    </xf>
    <xf numFmtId="0" fontId="22" fillId="0" borderId="0" xfId="0" applyFont="1"/>
    <xf numFmtId="0" fontId="23" fillId="0" borderId="0" xfId="0" applyFont="1" applyAlignment="1">
      <alignment horizontal="right"/>
    </xf>
    <xf numFmtId="0" fontId="17" fillId="0" borderId="0" xfId="1" applyFont="1" applyAlignment="1">
      <alignment horizontal="left" vertical="center"/>
    </xf>
    <xf numFmtId="0" fontId="0" fillId="0" borderId="7" xfId="0" applyBorder="1" applyAlignment="1">
      <alignment horizontal="left" vertical="center" wrapText="1"/>
    </xf>
    <xf numFmtId="0" fontId="9" fillId="0" borderId="0" xfId="0" applyFont="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wrapText="1"/>
    </xf>
    <xf numFmtId="0" fontId="0" fillId="0" borderId="3" xfId="0" applyBorder="1" applyAlignment="1">
      <alignment horizontal="left" wrapText="1"/>
    </xf>
    <xf numFmtId="0" fontId="0" fillId="0" borderId="0" xfId="0" applyAlignment="1">
      <alignment horizontal="left"/>
    </xf>
    <xf numFmtId="0" fontId="0" fillId="0" borderId="0" xfId="0" applyAlignment="1">
      <alignment horizontal="left" vertical="center"/>
    </xf>
    <xf numFmtId="0" fontId="0" fillId="0" borderId="4" xfId="0" applyBorder="1" applyAlignment="1">
      <alignment horizontal="left" vertical="center" wrapText="1"/>
    </xf>
    <xf numFmtId="0" fontId="9" fillId="0" borderId="15" xfId="0" applyFont="1" applyBorder="1" applyAlignment="1">
      <alignment horizontal="left" vertical="center"/>
    </xf>
    <xf numFmtId="0" fontId="0" fillId="0" borderId="3" xfId="0" applyBorder="1" applyAlignment="1">
      <alignment horizontal="left" vertical="center" wrapText="1"/>
    </xf>
    <xf numFmtId="0" fontId="0" fillId="0" borderId="0" xfId="0" applyAlignment="1">
      <alignment horizontal="center"/>
    </xf>
    <xf numFmtId="0" fontId="0" fillId="0" borderId="11" xfId="0" applyBorder="1" applyAlignment="1">
      <alignment horizontal="center" vertical="center"/>
    </xf>
    <xf numFmtId="49" fontId="0" fillId="0" borderId="0" xfId="0" applyNumberFormat="1"/>
    <xf numFmtId="0" fontId="23" fillId="0" borderId="0" xfId="0" applyFont="1" applyAlignment="1">
      <alignment vertical="center"/>
    </xf>
    <xf numFmtId="0" fontId="0" fillId="0" borderId="12" xfId="0" applyBorder="1"/>
    <xf numFmtId="0" fontId="0" fillId="0" borderId="17" xfId="0" applyBorder="1"/>
    <xf numFmtId="0" fontId="0" fillId="0" borderId="8" xfId="0" applyBorder="1"/>
    <xf numFmtId="0" fontId="0" fillId="0" borderId="15" xfId="0" applyBorder="1"/>
    <xf numFmtId="0" fontId="0" fillId="0" borderId="11" xfId="0" applyBorder="1"/>
    <xf numFmtId="0" fontId="24" fillId="0" borderId="2" xfId="0" applyFont="1" applyBorder="1" applyAlignment="1">
      <alignment vertical="center"/>
    </xf>
    <xf numFmtId="0" fontId="23" fillId="0" borderId="0" xfId="0" applyFont="1" applyAlignment="1">
      <alignment horizontal="right" vertical="top"/>
    </xf>
    <xf numFmtId="0" fontId="0" fillId="0" borderId="16" xfId="0" applyBorder="1" applyAlignment="1">
      <alignment horizontal="right" vertical="center" wrapText="1"/>
    </xf>
    <xf numFmtId="0" fontId="0" fillId="0" borderId="14" xfId="0" applyBorder="1" applyAlignment="1">
      <alignment horizontal="right" vertical="center" wrapText="1"/>
    </xf>
    <xf numFmtId="0" fontId="0" fillId="0" borderId="0" xfId="0" applyAlignment="1">
      <alignment horizontal="center" vertical="center" wrapText="1"/>
    </xf>
    <xf numFmtId="0" fontId="25" fillId="0" borderId="0" xfId="0" applyFont="1"/>
    <xf numFmtId="0" fontId="29" fillId="0" borderId="0" xfId="0" applyFont="1" applyAlignment="1">
      <alignment vertical="center" wrapText="1"/>
    </xf>
    <xf numFmtId="0" fontId="25" fillId="0" borderId="0" xfId="0" applyFont="1" applyAlignment="1">
      <alignment wrapText="1"/>
    </xf>
    <xf numFmtId="0" fontId="31" fillId="0" borderId="0" xfId="0" applyFont="1"/>
    <xf numFmtId="9" fontId="25" fillId="0" borderId="0" xfId="0" applyNumberFormat="1" applyFont="1" applyAlignment="1">
      <alignment horizontal="center"/>
    </xf>
    <xf numFmtId="0" fontId="15" fillId="4" borderId="0" xfId="0" applyFont="1" applyFill="1" applyAlignment="1">
      <alignment horizontal="center"/>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9" fontId="0" fillId="0" borderId="7" xfId="0" applyNumberFormat="1" applyBorder="1" applyAlignment="1">
      <alignment horizontal="center" vertical="center" wrapText="1"/>
    </xf>
    <xf numFmtId="0" fontId="25" fillId="6" borderId="13" xfId="1" applyFont="1" applyFill="1" applyBorder="1" applyAlignment="1">
      <alignment horizontal="center" wrapText="1"/>
    </xf>
    <xf numFmtId="0" fontId="25" fillId="7" borderId="13" xfId="1" applyFont="1" applyFill="1" applyBorder="1" applyAlignment="1">
      <alignment horizontal="center" wrapText="1"/>
    </xf>
    <xf numFmtId="0" fontId="32" fillId="6" borderId="2" xfId="1" applyFont="1" applyFill="1" applyBorder="1" applyAlignment="1">
      <alignment horizontal="center" vertical="center" wrapText="1"/>
    </xf>
    <xf numFmtId="0" fontId="25" fillId="6" borderId="2" xfId="0" applyFont="1" applyFill="1" applyBorder="1" applyAlignment="1">
      <alignment wrapText="1"/>
    </xf>
    <xf numFmtId="0" fontId="0" fillId="8" borderId="18" xfId="0" applyFill="1" applyBorder="1" applyAlignment="1">
      <alignment horizontal="center" vertical="center" wrapText="1"/>
    </xf>
    <xf numFmtId="0" fontId="0" fillId="6" borderId="27" xfId="0" applyFill="1" applyBorder="1" applyAlignment="1">
      <alignment horizontal="center" vertical="center" wrapText="1"/>
    </xf>
    <xf numFmtId="0" fontId="0" fillId="6" borderId="9" xfId="0" applyFill="1" applyBorder="1" applyAlignment="1">
      <alignment horizontal="center" vertical="center" wrapText="1"/>
    </xf>
    <xf numFmtId="0" fontId="0" fillId="6" borderId="28" xfId="0" applyFill="1" applyBorder="1" applyAlignment="1">
      <alignment horizontal="center" vertical="center" wrapText="1"/>
    </xf>
    <xf numFmtId="0" fontId="0" fillId="6" borderId="21" xfId="0" applyFill="1" applyBorder="1" applyAlignment="1">
      <alignment horizontal="center" vertical="center" wrapText="1"/>
    </xf>
    <xf numFmtId="0" fontId="0" fillId="6" borderId="22"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23" xfId="0" applyFill="1" applyBorder="1" applyAlignment="1">
      <alignment horizontal="center" vertical="center" wrapText="1"/>
    </xf>
    <xf numFmtId="0" fontId="1" fillId="9" borderId="18" xfId="0" applyFont="1" applyFill="1" applyBorder="1" applyAlignment="1">
      <alignment horizontal="center" vertical="center" wrapText="1"/>
    </xf>
    <xf numFmtId="0" fontId="1" fillId="9" borderId="19"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1" fillId="9" borderId="24" xfId="0" applyFont="1" applyFill="1" applyBorder="1" applyAlignment="1">
      <alignment horizontal="center" vertical="center" wrapText="1"/>
    </xf>
    <xf numFmtId="0" fontId="21" fillId="9" borderId="29" xfId="0" applyFont="1" applyFill="1" applyBorder="1" applyAlignment="1">
      <alignment horizontal="center" vertical="center" wrapText="1"/>
    </xf>
    <xf numFmtId="0" fontId="21" fillId="9" borderId="20" xfId="0" applyFont="1" applyFill="1" applyBorder="1" applyAlignment="1">
      <alignment horizontal="center" vertical="center" wrapText="1"/>
    </xf>
    <xf numFmtId="0" fontId="1" fillId="9" borderId="30" xfId="0" applyFont="1" applyFill="1" applyBorder="1" applyAlignment="1">
      <alignment horizontal="center" vertical="center" wrapText="1"/>
    </xf>
    <xf numFmtId="0" fontId="1" fillId="9" borderId="29" xfId="0" applyFont="1" applyFill="1" applyBorder="1" applyAlignment="1">
      <alignment horizontal="center" vertical="center" wrapText="1"/>
    </xf>
    <xf numFmtId="0" fontId="0" fillId="10" borderId="3" xfId="0" applyFill="1" applyBorder="1" applyAlignment="1">
      <alignment horizontal="left" vertical="center" wrapText="1"/>
    </xf>
    <xf numFmtId="0" fontId="0" fillId="10" borderId="4" xfId="0" applyFill="1" applyBorder="1" applyAlignment="1">
      <alignment horizontal="center" vertical="center" wrapText="1"/>
    </xf>
    <xf numFmtId="0" fontId="21" fillId="9" borderId="7" xfId="0" applyFont="1" applyFill="1" applyBorder="1" applyAlignment="1">
      <alignment horizontal="center" vertical="center" wrapText="1"/>
    </xf>
    <xf numFmtId="9"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31" xfId="0" applyBorder="1" applyAlignment="1">
      <alignment horizontal="left" vertical="center" wrapText="1"/>
    </xf>
    <xf numFmtId="0" fontId="0" fillId="0" borderId="14" xfId="0" applyBorder="1" applyAlignment="1">
      <alignment horizontal="right" vertical="center"/>
    </xf>
    <xf numFmtId="0" fontId="30" fillId="0" borderId="0" xfId="0" applyFont="1" applyAlignment="1">
      <alignment horizontal="left" vertical="center" wrapText="1"/>
    </xf>
    <xf numFmtId="0" fontId="30" fillId="0" borderId="0" xfId="0" applyFont="1" applyAlignment="1">
      <alignment vertical="center" wrapText="1"/>
    </xf>
    <xf numFmtId="0" fontId="37" fillId="0" borderId="0" xfId="0" applyFont="1" applyAlignment="1">
      <alignment vertical="center" wrapText="1"/>
    </xf>
    <xf numFmtId="0" fontId="21" fillId="0" borderId="0" xfId="0" applyFont="1" applyAlignment="1">
      <alignment vertical="center" wrapText="1"/>
    </xf>
    <xf numFmtId="0" fontId="26" fillId="4" borderId="0" xfId="0" applyFont="1" applyFill="1" applyAlignment="1">
      <alignment vertical="center"/>
    </xf>
    <xf numFmtId="0" fontId="13" fillId="4" borderId="0" xfId="1" applyFont="1" applyFill="1" applyAlignment="1">
      <alignment vertical="center" wrapText="1"/>
    </xf>
    <xf numFmtId="9" fontId="0" fillId="0" borderId="6" xfId="0" applyNumberFormat="1" applyBorder="1" applyAlignment="1">
      <alignment horizontal="center" vertical="center" wrapText="1"/>
    </xf>
    <xf numFmtId="0" fontId="42" fillId="5" borderId="1" xfId="0" applyFont="1" applyFill="1" applyBorder="1" applyAlignment="1">
      <alignment horizontal="center" vertical="center" wrapText="1" readingOrder="1"/>
    </xf>
    <xf numFmtId="0" fontId="42" fillId="2" borderId="1" xfId="0" applyFont="1" applyFill="1" applyBorder="1" applyAlignment="1">
      <alignment horizontal="center" vertical="center" wrapText="1" readingOrder="1"/>
    </xf>
    <xf numFmtId="0" fontId="42" fillId="3" borderId="1" xfId="0" applyFont="1" applyFill="1" applyBorder="1" applyAlignment="1">
      <alignment horizontal="center" vertical="center" wrapText="1" readingOrder="1"/>
    </xf>
    <xf numFmtId="14" fontId="0" fillId="0" borderId="6" xfId="0" applyNumberFormat="1" applyBorder="1" applyAlignment="1">
      <alignment horizontal="left" vertical="center" wrapText="1"/>
    </xf>
    <xf numFmtId="0" fontId="1" fillId="0" borderId="0" xfId="0" applyFont="1" applyAlignment="1">
      <alignment vertical="center" wrapText="1"/>
    </xf>
    <xf numFmtId="0" fontId="1" fillId="0" borderId="0" xfId="0" applyFont="1" applyAlignment="1">
      <alignment horizontal="justify" vertical="center"/>
    </xf>
    <xf numFmtId="0" fontId="48" fillId="0" borderId="0" xfId="0" applyFont="1"/>
    <xf numFmtId="0" fontId="48" fillId="0" borderId="0" xfId="0" applyFont="1" applyAlignment="1">
      <alignment wrapText="1"/>
    </xf>
    <xf numFmtId="0" fontId="48" fillId="0" borderId="0" xfId="0" applyFont="1" applyAlignment="1">
      <alignment horizontal="left" vertical="center"/>
    </xf>
    <xf numFmtId="0" fontId="49" fillId="0" borderId="16" xfId="0" applyFont="1" applyBorder="1" applyAlignment="1">
      <alignment horizontal="left" wrapText="1"/>
    </xf>
    <xf numFmtId="0" fontId="49" fillId="0" borderId="14" xfId="0" applyFont="1" applyBorder="1" applyAlignment="1">
      <alignment horizontal="left" wrapText="1"/>
    </xf>
    <xf numFmtId="0" fontId="25" fillId="0" borderId="16" xfId="0" applyFont="1" applyBorder="1"/>
    <xf numFmtId="0" fontId="25" fillId="0" borderId="32" xfId="0" applyFont="1" applyBorder="1"/>
    <xf numFmtId="0" fontId="0" fillId="0" borderId="33" xfId="0" applyBorder="1"/>
    <xf numFmtId="0" fontId="25" fillId="0" borderId="32" xfId="0" applyFont="1" applyBorder="1" applyAlignment="1">
      <alignment wrapText="1"/>
    </xf>
    <xf numFmtId="0" fontId="31" fillId="0" borderId="32" xfId="0" applyFont="1" applyBorder="1"/>
    <xf numFmtId="0" fontId="25" fillId="0" borderId="14" xfId="0" applyFont="1" applyBorder="1"/>
    <xf numFmtId="0" fontId="35" fillId="0" borderId="5" xfId="0" applyFont="1" applyBorder="1" applyAlignment="1">
      <alignment horizontal="left" vertical="center" wrapText="1"/>
    </xf>
    <xf numFmtId="0" fontId="0" fillId="0" borderId="6" xfId="0" applyBorder="1" applyAlignment="1">
      <alignment vertical="center" wrapText="1"/>
    </xf>
    <xf numFmtId="0" fontId="0" fillId="0" borderId="12" xfId="0" applyBorder="1" applyAlignment="1">
      <alignment vertical="center" wrapText="1"/>
    </xf>
    <xf numFmtId="0" fontId="0" fillId="7" borderId="3" xfId="0" applyFill="1" applyBorder="1" applyAlignment="1">
      <alignment horizontal="left" vertical="center" wrapText="1"/>
    </xf>
    <xf numFmtId="0" fontId="0" fillId="0" borderId="8" xfId="0" applyBorder="1" applyAlignment="1">
      <alignment vertical="center" wrapText="1"/>
    </xf>
    <xf numFmtId="0" fontId="0" fillId="0" borderId="2" xfId="0" applyBorder="1" applyAlignment="1">
      <alignment horizontal="left" vertical="center" wrapText="1"/>
    </xf>
    <xf numFmtId="0" fontId="0" fillId="0" borderId="12" xfId="0" applyBorder="1" applyAlignment="1">
      <alignment horizontal="left" vertical="center" wrapText="1"/>
    </xf>
    <xf numFmtId="0" fontId="18" fillId="0" borderId="12" xfId="1" applyFont="1" applyBorder="1" applyAlignment="1">
      <alignment horizontal="left" vertical="center" wrapText="1"/>
    </xf>
    <xf numFmtId="0" fontId="18" fillId="0" borderId="13" xfId="1" applyFont="1" applyBorder="1" applyAlignment="1">
      <alignment horizontal="left" vertical="center" wrapText="1"/>
    </xf>
    <xf numFmtId="0" fontId="15" fillId="4" borderId="1" xfId="1" applyFont="1" applyFill="1" applyBorder="1" applyAlignment="1">
      <alignment horizontal="center" vertical="center" wrapText="1"/>
    </xf>
    <xf numFmtId="0" fontId="15" fillId="4" borderId="12" xfId="1" applyFont="1" applyFill="1" applyBorder="1" applyAlignment="1">
      <alignment horizontal="center"/>
    </xf>
    <xf numFmtId="0" fontId="15" fillId="4" borderId="13" xfId="1" applyFont="1" applyFill="1" applyBorder="1" applyAlignment="1">
      <alignment horizontal="center"/>
    </xf>
    <xf numFmtId="0" fontId="15" fillId="4" borderId="2" xfId="1" applyFont="1" applyFill="1" applyBorder="1" applyAlignment="1">
      <alignment horizontal="center"/>
    </xf>
    <xf numFmtId="0" fontId="33" fillId="6" borderId="13" xfId="1" applyFont="1" applyFill="1" applyBorder="1" applyAlignment="1">
      <alignment horizontal="left" vertical="center" wrapText="1"/>
    </xf>
    <xf numFmtId="0" fontId="33" fillId="6" borderId="2" xfId="1" applyFont="1" applyFill="1" applyBorder="1" applyAlignment="1">
      <alignment horizontal="left" vertical="center" wrapText="1"/>
    </xf>
    <xf numFmtId="0" fontId="28" fillId="0" borderId="13" xfId="1" applyFont="1" applyBorder="1" applyAlignment="1">
      <alignment horizontal="left" vertical="center" wrapText="1"/>
    </xf>
    <xf numFmtId="0" fontId="51" fillId="6" borderId="13" xfId="3" applyFill="1" applyBorder="1" applyAlignment="1">
      <alignment horizontal="left" vertical="center" wrapText="1"/>
    </xf>
    <xf numFmtId="0" fontId="28" fillId="0" borderId="13" xfId="1" applyFont="1" applyBorder="1" applyAlignment="1">
      <alignment horizontal="left"/>
    </xf>
    <xf numFmtId="14" fontId="32" fillId="6" borderId="13" xfId="1" applyNumberFormat="1" applyFont="1" applyFill="1" applyBorder="1" applyAlignment="1">
      <alignment horizontal="left" vertical="center" wrapText="1"/>
    </xf>
    <xf numFmtId="14" fontId="32" fillId="6" borderId="2" xfId="1" applyNumberFormat="1" applyFont="1" applyFill="1" applyBorder="1" applyAlignment="1">
      <alignment horizontal="left" vertical="center" wrapText="1"/>
    </xf>
    <xf numFmtId="0" fontId="40" fillId="0" borderId="15" xfId="0" applyFont="1" applyBorder="1" applyAlignment="1">
      <alignment horizontal="left" vertical="top" wrapText="1"/>
    </xf>
    <xf numFmtId="0" fontId="24" fillId="0" borderId="0" xfId="0" applyFont="1" applyAlignment="1">
      <alignment horizontal="left" vertical="top"/>
    </xf>
    <xf numFmtId="0" fontId="24" fillId="0" borderId="17" xfId="0" applyFont="1" applyBorder="1" applyAlignment="1">
      <alignment horizontal="left" vertical="center"/>
    </xf>
    <xf numFmtId="0" fontId="24" fillId="0" borderId="33" xfId="0" applyFont="1" applyBorder="1" applyAlignment="1">
      <alignment horizontal="left" vertical="center"/>
    </xf>
    <xf numFmtId="0" fontId="27" fillId="4" borderId="0" xfId="1" applyFont="1" applyFill="1" applyAlignment="1">
      <alignment horizontal="center" vertical="center" wrapText="1"/>
    </xf>
    <xf numFmtId="0" fontId="26" fillId="4" borderId="0" xfId="0" applyFont="1" applyFill="1" applyAlignment="1">
      <alignment horizontal="center"/>
    </xf>
    <xf numFmtId="0" fontId="37" fillId="0" borderId="0" xfId="0" applyFont="1" applyAlignment="1">
      <alignment horizontal="left" vertical="center" wrapText="1"/>
    </xf>
    <xf numFmtId="0" fontId="8" fillId="11" borderId="9" xfId="0" applyFont="1" applyFill="1" applyBorder="1" applyAlignment="1">
      <alignment horizontal="center" vertical="center" wrapText="1"/>
    </xf>
    <xf numFmtId="0" fontId="8" fillId="11" borderId="10"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9" xfId="0" applyFont="1" applyFill="1" applyBorder="1" applyAlignment="1">
      <alignment horizontal="center" vertical="center" textRotation="90" wrapText="1"/>
    </xf>
    <xf numFmtId="0" fontId="8" fillId="4" borderId="10" xfId="0" applyFont="1" applyFill="1" applyBorder="1" applyAlignment="1">
      <alignment horizontal="center" vertical="center" textRotation="90" wrapText="1"/>
    </xf>
    <xf numFmtId="0" fontId="8" fillId="4" borderId="6" xfId="0" applyFont="1" applyFill="1" applyBorder="1" applyAlignment="1">
      <alignment horizontal="center" vertical="center" textRotation="90" wrapText="1"/>
    </xf>
    <xf numFmtId="0" fontId="8" fillId="4" borderId="16"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0" fillId="8" borderId="20" xfId="0" applyFill="1" applyBorder="1" applyAlignment="1">
      <alignment horizontal="center" vertical="center"/>
    </xf>
    <xf numFmtId="0" fontId="0" fillId="8" borderId="24" xfId="0" applyFill="1" applyBorder="1" applyAlignment="1">
      <alignment horizontal="center" vertical="center" wrapText="1"/>
    </xf>
    <xf numFmtId="0" fontId="0" fillId="8" borderId="25" xfId="0" applyFill="1" applyBorder="1" applyAlignment="1">
      <alignment horizontal="center" vertical="center" wrapText="1"/>
    </xf>
    <xf numFmtId="0" fontId="0" fillId="8" borderId="26" xfId="0" applyFill="1" applyBorder="1" applyAlignment="1">
      <alignment horizontal="center" vertical="center" wrapText="1"/>
    </xf>
    <xf numFmtId="0" fontId="0" fillId="8" borderId="19" xfId="0" applyFill="1" applyBorder="1" applyAlignment="1">
      <alignment horizontal="center" vertical="center" wrapText="1"/>
    </xf>
    <xf numFmtId="0" fontId="0" fillId="8" borderId="20" xfId="0" applyFill="1" applyBorder="1" applyAlignment="1">
      <alignment horizontal="center" vertical="center" wrapText="1"/>
    </xf>
    <xf numFmtId="0" fontId="0" fillId="8" borderId="18" xfId="0" applyFill="1" applyBorder="1" applyAlignment="1">
      <alignment horizontal="center" vertical="center" wrapText="1"/>
    </xf>
    <xf numFmtId="0" fontId="0" fillId="8" borderId="29" xfId="0" applyFill="1" applyBorder="1" applyAlignment="1">
      <alignment horizontal="center" vertical="center" wrapText="1"/>
    </xf>
    <xf numFmtId="0" fontId="13" fillId="4" borderId="32" xfId="1" applyFont="1" applyFill="1" applyBorder="1" applyAlignment="1">
      <alignment horizontal="center" vertical="center" wrapText="1"/>
    </xf>
    <xf numFmtId="0" fontId="13" fillId="4" borderId="0" xfId="1" applyFont="1" applyFill="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8" xfId="0" applyFont="1" applyBorder="1" applyAlignment="1">
      <alignment horizontal="center" vertical="center" wrapText="1"/>
    </xf>
    <xf numFmtId="0" fontId="0" fillId="0" borderId="16" xfId="0" applyBorder="1" applyAlignment="1">
      <alignment horizontal="right" vertical="center"/>
    </xf>
    <xf numFmtId="0" fontId="0" fillId="0" borderId="15" xfId="0" applyBorder="1" applyAlignment="1">
      <alignment horizontal="right" vertical="center"/>
    </xf>
    <xf numFmtId="0" fontId="9" fillId="0" borderId="13" xfId="0" applyFont="1" applyBorder="1" applyAlignment="1">
      <alignment horizontal="center" vertical="center"/>
    </xf>
    <xf numFmtId="0" fontId="9" fillId="0" borderId="2" xfId="0" applyFont="1" applyBorder="1" applyAlignment="1">
      <alignment horizontal="center" vertical="center"/>
    </xf>
    <xf numFmtId="14" fontId="0" fillId="0" borderId="15" xfId="0" applyNumberFormat="1" applyBorder="1" applyAlignment="1">
      <alignment horizontal="center" vertical="center"/>
    </xf>
    <xf numFmtId="14" fontId="0" fillId="0" borderId="17" xfId="0" applyNumberFormat="1" applyBorder="1" applyAlignment="1">
      <alignment horizontal="center" vertical="center"/>
    </xf>
    <xf numFmtId="14" fontId="0" fillId="0" borderId="11" xfId="0" applyNumberFormat="1" applyBorder="1" applyAlignment="1">
      <alignment horizontal="center" vertical="center"/>
    </xf>
    <xf numFmtId="14" fontId="0" fillId="0" borderId="8" xfId="0" applyNumberFormat="1" applyBorder="1" applyAlignment="1">
      <alignment horizontal="center" vertical="center"/>
    </xf>
    <xf numFmtId="0" fontId="0" fillId="0" borderId="0" xfId="0" applyAlignment="1">
      <alignment horizontal="left" vertical="top" wrapText="1"/>
    </xf>
    <xf numFmtId="0" fontId="21" fillId="0" borderId="0" xfId="0" applyFont="1" applyAlignment="1">
      <alignment horizontal="center" vertical="center" wrapText="1"/>
    </xf>
    <xf numFmtId="0" fontId="27" fillId="4" borderId="32" xfId="1" applyFont="1" applyFill="1" applyBorder="1" applyAlignment="1">
      <alignment horizontal="center" vertical="center" wrapText="1"/>
    </xf>
    <xf numFmtId="0" fontId="9" fillId="0" borderId="1" xfId="0" applyFont="1" applyBorder="1" applyAlignment="1">
      <alignment horizontal="left" vertical="center" wrapText="1"/>
    </xf>
    <xf numFmtId="0" fontId="0" fillId="0" borderId="14" xfId="0" applyBorder="1" applyAlignment="1">
      <alignment horizontal="right" vertical="center"/>
    </xf>
    <xf numFmtId="0" fontId="0" fillId="0" borderId="11" xfId="0" applyBorder="1" applyAlignment="1">
      <alignment horizontal="right" vertical="center"/>
    </xf>
    <xf numFmtId="0" fontId="9" fillId="6" borderId="13" xfId="0" applyFont="1" applyFill="1" applyBorder="1" applyAlignment="1">
      <alignment horizontal="center" vertical="center"/>
    </xf>
    <xf numFmtId="0" fontId="9" fillId="6" borderId="2" xfId="0" applyFont="1" applyFill="1" applyBorder="1" applyAlignment="1">
      <alignment horizontal="center" vertical="center"/>
    </xf>
    <xf numFmtId="0" fontId="0" fillId="6" borderId="21" xfId="0" applyFont="1" applyFill="1" applyBorder="1" applyAlignment="1">
      <alignment horizontal="center" vertical="center" wrapText="1"/>
    </xf>
  </cellXfs>
  <cellStyles count="4">
    <cellStyle name="Avertissement 2" xfId="2" xr:uid="{00000000-0005-0000-0000-000000000000}"/>
    <cellStyle name="Lien hypertexte" xfId="3" builtinId="8"/>
    <cellStyle name="Normal" xfId="0" builtinId="0"/>
    <cellStyle name="Normal 2" xfId="1" xr:uid="{00000000-0005-0000-0000-000002000000}"/>
  </cellStyles>
  <dxfs count="51">
    <dxf>
      <fill>
        <patternFill>
          <bgColor rgb="FF92D050"/>
        </patternFill>
      </fill>
    </dxf>
    <dxf>
      <fill>
        <patternFill>
          <bgColor theme="9"/>
        </patternFill>
      </fill>
    </dxf>
    <dxf>
      <fill>
        <patternFill>
          <bgColor rgb="FFFF0000"/>
        </patternFill>
      </fill>
    </dxf>
    <dxf>
      <fill>
        <patternFill>
          <bgColor theme="0"/>
        </patternFill>
      </fill>
    </dxf>
    <dxf>
      <fill>
        <patternFill>
          <bgColor theme="0" tint="-4.9989318521683403E-2"/>
        </patternFill>
      </fill>
    </dxf>
    <dxf>
      <fill>
        <patternFill>
          <bgColor theme="0"/>
        </patternFill>
      </fill>
    </dxf>
    <dxf>
      <fill>
        <patternFill>
          <bgColor rgb="FF92D050"/>
        </patternFill>
      </fill>
    </dxf>
    <dxf>
      <fill>
        <patternFill>
          <bgColor theme="9"/>
        </patternFill>
      </fill>
    </dxf>
    <dxf>
      <fill>
        <patternFill>
          <bgColor rgb="FFFF0000"/>
        </patternFill>
      </fill>
    </dxf>
    <dxf>
      <fill>
        <patternFill>
          <bgColor theme="0"/>
        </patternFill>
      </fill>
    </dxf>
    <dxf>
      <fill>
        <patternFill>
          <bgColor theme="0" tint="-4.9989318521683403E-2"/>
        </patternFill>
      </fill>
    </dxf>
    <dxf>
      <fill>
        <patternFill>
          <bgColor rgb="FF92D050"/>
        </patternFill>
      </fill>
    </dxf>
    <dxf>
      <fill>
        <patternFill>
          <bgColor theme="9"/>
        </patternFill>
      </fill>
    </dxf>
    <dxf>
      <fill>
        <patternFill>
          <bgColor rgb="FFFF0000"/>
        </patternFill>
      </fill>
    </dxf>
    <dxf>
      <fill>
        <patternFill>
          <bgColor theme="0"/>
        </patternFill>
      </fill>
    </dxf>
    <dxf>
      <fill>
        <patternFill>
          <bgColor rgb="FF92D050"/>
        </patternFill>
      </fill>
    </dxf>
    <dxf>
      <fill>
        <patternFill>
          <bgColor theme="9"/>
        </patternFill>
      </fill>
    </dxf>
    <dxf>
      <fill>
        <patternFill>
          <bgColor rgb="FFFF0000"/>
        </patternFill>
      </fill>
    </dxf>
    <dxf>
      <fill>
        <patternFill>
          <bgColor theme="0"/>
        </patternFill>
      </fill>
    </dxf>
    <dxf>
      <fill>
        <patternFill>
          <bgColor rgb="FF92D050"/>
        </patternFill>
      </fill>
    </dxf>
    <dxf>
      <fill>
        <patternFill>
          <bgColor theme="9"/>
        </patternFill>
      </fill>
    </dxf>
    <dxf>
      <fill>
        <patternFill>
          <bgColor rgb="FFFF0000"/>
        </patternFill>
      </fill>
    </dxf>
    <dxf>
      <fill>
        <patternFill>
          <bgColor theme="0"/>
        </patternFill>
      </fill>
    </dxf>
    <dxf>
      <fill>
        <patternFill>
          <bgColor rgb="FF92D050"/>
        </patternFill>
      </fill>
    </dxf>
    <dxf>
      <fill>
        <patternFill>
          <bgColor theme="9"/>
        </patternFill>
      </fill>
    </dxf>
    <dxf>
      <fill>
        <patternFill>
          <bgColor rgb="FFFF0000"/>
        </patternFill>
      </fill>
    </dxf>
    <dxf>
      <fill>
        <patternFill>
          <bgColor theme="0"/>
        </patternFill>
      </fill>
    </dxf>
    <dxf>
      <fill>
        <patternFill>
          <bgColor rgb="FF92D050"/>
        </patternFill>
      </fill>
    </dxf>
    <dxf>
      <fill>
        <patternFill>
          <bgColor theme="9"/>
        </patternFill>
      </fill>
    </dxf>
    <dxf>
      <fill>
        <patternFill>
          <bgColor rgb="FFFF0000"/>
        </patternFill>
      </fill>
    </dxf>
    <dxf>
      <fill>
        <patternFill>
          <bgColor theme="0"/>
        </patternFill>
      </fill>
    </dxf>
    <dxf>
      <fill>
        <patternFill>
          <bgColor rgb="FF92D050"/>
        </patternFill>
      </fill>
    </dxf>
    <dxf>
      <fill>
        <patternFill>
          <bgColor theme="9"/>
        </patternFill>
      </fill>
    </dxf>
    <dxf>
      <fill>
        <patternFill>
          <bgColor rgb="FFFF0000"/>
        </patternFill>
      </fill>
    </dxf>
    <dxf>
      <fill>
        <patternFill>
          <bgColor theme="0"/>
        </patternFill>
      </fill>
    </dxf>
    <dxf>
      <fill>
        <patternFill>
          <bgColor rgb="FF92D050"/>
        </patternFill>
      </fill>
    </dxf>
    <dxf>
      <fill>
        <patternFill>
          <bgColor theme="9"/>
        </patternFill>
      </fill>
    </dxf>
    <dxf>
      <fill>
        <patternFill>
          <bgColor rgb="FFFF0000"/>
        </patternFill>
      </fill>
    </dxf>
    <dxf>
      <fill>
        <patternFill>
          <bgColor theme="0"/>
        </patternFill>
      </fill>
    </dxf>
    <dxf>
      <fill>
        <patternFill>
          <bgColor rgb="FF92D050"/>
        </patternFill>
      </fill>
    </dxf>
    <dxf>
      <fill>
        <patternFill>
          <bgColor theme="9"/>
        </patternFill>
      </fill>
    </dxf>
    <dxf>
      <fill>
        <patternFill>
          <bgColor rgb="FFFF0000"/>
        </patternFill>
      </fill>
    </dxf>
    <dxf>
      <fill>
        <patternFill>
          <bgColor theme="0"/>
        </patternFill>
      </fill>
    </dxf>
    <dxf>
      <fill>
        <patternFill>
          <bgColor rgb="FF92D050"/>
        </patternFill>
      </fill>
    </dxf>
    <dxf>
      <fill>
        <patternFill>
          <bgColor theme="9"/>
        </patternFill>
      </fill>
    </dxf>
    <dxf>
      <fill>
        <patternFill>
          <bgColor rgb="FFFF0000"/>
        </patternFill>
      </fill>
    </dxf>
    <dxf>
      <fill>
        <patternFill>
          <bgColor theme="0"/>
        </patternFill>
      </fill>
    </dxf>
    <dxf>
      <fill>
        <patternFill>
          <bgColor rgb="FF92D050"/>
        </patternFill>
      </fill>
    </dxf>
    <dxf>
      <fill>
        <patternFill>
          <bgColor theme="9"/>
        </patternFill>
      </fill>
    </dxf>
    <dxf>
      <fill>
        <patternFill>
          <bgColor rgb="FFFF0000"/>
        </patternFill>
      </fill>
    </dxf>
    <dxf>
      <fill>
        <patternFill>
          <bgColor theme="0"/>
        </patternFill>
      </fill>
    </dxf>
  </dxfs>
  <tableStyles count="0" defaultTableStyle="TableStyleMedium2" defaultPivotStyle="PivotStyleLight16"/>
  <colors>
    <mruColors>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COTATION!A1"/></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40824</xdr:colOff>
      <xdr:row>0</xdr:row>
      <xdr:rowOff>37731</xdr:rowOff>
    </xdr:from>
    <xdr:to>
      <xdr:col>1</xdr:col>
      <xdr:colOff>48163</xdr:colOff>
      <xdr:row>0</xdr:row>
      <xdr:rowOff>649731</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40824" y="37731"/>
          <a:ext cx="504000" cy="612000"/>
        </a:xfrm>
        <a:prstGeom prst="rect">
          <a:avLst/>
        </a:prstGeom>
        <a:solidFill>
          <a:schemeClr val="accent5">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accent5"/>
              </a:solidFill>
            </a:rPr>
            <a:t>Logo </a:t>
          </a:r>
        </a:p>
      </xdr:txBody>
    </xdr:sp>
    <xdr:clientData/>
  </xdr:twoCellAnchor>
  <xdr:twoCellAnchor editAs="oneCell">
    <xdr:from>
      <xdr:col>3</xdr:col>
      <xdr:colOff>3661833</xdr:colOff>
      <xdr:row>0</xdr:row>
      <xdr:rowOff>63499</xdr:rowOff>
    </xdr:from>
    <xdr:to>
      <xdr:col>3</xdr:col>
      <xdr:colOff>4434416</xdr:colOff>
      <xdr:row>0</xdr:row>
      <xdr:rowOff>624416</xdr:rowOff>
    </xdr:to>
    <xdr:pic>
      <xdr:nvPicPr>
        <xdr:cNvPr id="4" name="Image 3" descr="Une image contenant texte&#10;&#10;Description générée automatiquement">
          <a:extLst>
            <a:ext uri="{FF2B5EF4-FFF2-40B4-BE49-F238E27FC236}">
              <a16:creationId xmlns:a16="http://schemas.microsoft.com/office/drawing/2014/main" id="{3885D68F-A644-4983-B812-185DDCE3B80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155" t="14516" r="69763"/>
        <a:stretch/>
      </xdr:blipFill>
      <xdr:spPr>
        <a:xfrm>
          <a:off x="6974416" y="63499"/>
          <a:ext cx="772583" cy="5609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695324</xdr:colOff>
      <xdr:row>10</xdr:row>
      <xdr:rowOff>304800</xdr:rowOff>
    </xdr:from>
    <xdr:to>
      <xdr:col>4</xdr:col>
      <xdr:colOff>3238500</xdr:colOff>
      <xdr:row>15</xdr:row>
      <xdr:rowOff>104775</xdr:rowOff>
    </xdr:to>
    <xdr:sp macro="" textlink="">
      <xdr:nvSpPr>
        <xdr:cNvPr id="2" name="ZoneTexte 1">
          <a:hlinkClick xmlns:r="http://schemas.openxmlformats.org/officeDocument/2006/relationships" r:id="rId1"/>
          <a:extLst>
            <a:ext uri="{FF2B5EF4-FFF2-40B4-BE49-F238E27FC236}">
              <a16:creationId xmlns:a16="http://schemas.microsoft.com/office/drawing/2014/main" id="{40629DF6-94CF-42D9-A03D-A57D912CB0D0}"/>
            </a:ext>
          </a:extLst>
        </xdr:cNvPr>
        <xdr:cNvSpPr txBox="1"/>
      </xdr:nvSpPr>
      <xdr:spPr>
        <a:xfrm>
          <a:off x="3971924" y="2095500"/>
          <a:ext cx="123826" cy="866775"/>
        </a:xfrm>
        <a:prstGeom prst="rect">
          <a:avLst/>
        </a:prstGeom>
        <a:solidFill>
          <a:schemeClr val="lt1"/>
        </a:solidFill>
        <a:ln w="9525" cmpd="sng">
          <a:solidFill>
            <a:schemeClr val="lt1">
              <a:shade val="50000"/>
            </a:schemeClr>
          </a:solidFill>
        </a:ln>
        <a:scene3d>
          <a:camera prst="orthographicFront"/>
          <a:lightRig rig="soft" dir="t"/>
        </a:scene3d>
        <a:sp3d extrusionH="19050" contourW="6350" prstMaterial="matte">
          <a:bevelT w="234950" h="95250" prst="riblet"/>
          <a:bevelB w="234950" prst="divo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chemeClr val="tx1">
                  <a:lumMod val="75000"/>
                  <a:lumOff val="25000"/>
                </a:schemeClr>
              </a:solidFill>
            </a:rPr>
            <a:t>Cf. </a:t>
          </a:r>
          <a:r>
            <a:rPr lang="fr-FR" sz="1100">
              <a:solidFill>
                <a:schemeClr val="tx1">
                  <a:lumMod val="75000"/>
                  <a:lumOff val="25000"/>
                </a:schemeClr>
              </a:solidFill>
              <a:latin typeface="Verdana" panose="020B0604030504040204" pitchFamily="34" charset="0"/>
              <a:ea typeface="Verdana" panose="020B0604030504040204" pitchFamily="34" charset="0"/>
            </a:rPr>
            <a:t>Onglet</a:t>
          </a:r>
          <a:r>
            <a:rPr lang="fr-FR" sz="1100">
              <a:solidFill>
                <a:schemeClr val="tx1">
                  <a:lumMod val="75000"/>
                  <a:lumOff val="25000"/>
                </a:schemeClr>
              </a:solidFill>
            </a:rPr>
            <a:t> cotation</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492322</xdr:colOff>
      <xdr:row>2</xdr:row>
      <xdr:rowOff>841374</xdr:rowOff>
    </xdr:from>
    <xdr:ext cx="8422085" cy="6349269"/>
    <xdr:pic>
      <xdr:nvPicPr>
        <xdr:cNvPr id="2" name="Picture 1">
          <a:extLst>
            <a:ext uri="{FF2B5EF4-FFF2-40B4-BE49-F238E27FC236}">
              <a16:creationId xmlns:a16="http://schemas.microsoft.com/office/drawing/2014/main" id="{54C4EFB1-6081-4D15-A381-605BE450B25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49772" y="574674"/>
          <a:ext cx="8422085" cy="6349269"/>
        </a:xfrm>
        <a:prstGeom prst="rect">
          <a:avLst/>
        </a:prstGeom>
        <a:noFill/>
        <a:ln w="1">
          <a:solidFill>
            <a:schemeClr val="tx1"/>
          </a:solidFill>
          <a:miter lim="800000"/>
          <a:headEnd/>
          <a:tailEnd type="none" w="med" len="med"/>
        </a:ln>
        <a:effec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13</xdr:col>
      <xdr:colOff>20889</xdr:colOff>
      <xdr:row>8</xdr:row>
      <xdr:rowOff>1576916</xdr:rowOff>
    </xdr:from>
    <xdr:to>
      <xdr:col>13</xdr:col>
      <xdr:colOff>831930</xdr:colOff>
      <xdr:row>9</xdr:row>
      <xdr:rowOff>522714</xdr:rowOff>
    </xdr:to>
    <xdr:pic>
      <xdr:nvPicPr>
        <xdr:cNvPr id="2" name="Image 1" descr="Une image contenant intérieur&#10;&#10;Description générée automatiquement">
          <a:extLst>
            <a:ext uri="{FF2B5EF4-FFF2-40B4-BE49-F238E27FC236}">
              <a16:creationId xmlns:a16="http://schemas.microsoft.com/office/drawing/2014/main" id="{6D8A5CB7-BC04-DDF3-7817-A9CD2548BB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02806" y="7662333"/>
          <a:ext cx="811041" cy="871964"/>
        </a:xfrm>
        <a:prstGeom prst="rect">
          <a:avLst/>
        </a:prstGeom>
      </xdr:spPr>
    </xdr:pic>
    <xdr:clientData/>
  </xdr:twoCellAnchor>
  <xdr:twoCellAnchor>
    <xdr:from>
      <xdr:col>12</xdr:col>
      <xdr:colOff>412750</xdr:colOff>
      <xdr:row>7</xdr:row>
      <xdr:rowOff>984250</xdr:rowOff>
    </xdr:from>
    <xdr:to>
      <xdr:col>13</xdr:col>
      <xdr:colOff>31750</xdr:colOff>
      <xdr:row>10</xdr:row>
      <xdr:rowOff>1153584</xdr:rowOff>
    </xdr:to>
    <xdr:sp macro="" textlink="">
      <xdr:nvSpPr>
        <xdr:cNvPr id="3" name="Accolade fermante 2">
          <a:extLst>
            <a:ext uri="{FF2B5EF4-FFF2-40B4-BE49-F238E27FC236}">
              <a16:creationId xmlns:a16="http://schemas.microsoft.com/office/drawing/2014/main" id="{3C3E79B9-DBD5-9327-2767-9C7405DEB7B1}"/>
            </a:ext>
          </a:extLst>
        </xdr:cNvPr>
        <xdr:cNvSpPr/>
      </xdr:nvSpPr>
      <xdr:spPr>
        <a:xfrm>
          <a:off x="15652750" y="5164667"/>
          <a:ext cx="560917" cy="59055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O36"/>
  <sheetViews>
    <sheetView showGridLines="0" view="pageBreakPreview" zoomScaleNormal="90" zoomScaleSheetLayoutView="100" zoomScalePageLayoutView="90" workbookViewId="0">
      <selection activeCell="C20" sqref="C20:D20"/>
    </sheetView>
  </sheetViews>
  <sheetFormatPr baseColWidth="10" defaultRowHeight="21"/>
  <cols>
    <col min="1" max="1" width="7.42578125" style="19" customWidth="1"/>
    <col min="2" max="2" width="24.28515625" style="19" customWidth="1"/>
    <col min="3" max="3" width="18" style="19" customWidth="1"/>
    <col min="4" max="4" width="67.7109375" style="18" customWidth="1"/>
    <col min="5" max="15" width="11.42578125" style="18"/>
  </cols>
  <sheetData>
    <row r="1" spans="1:9" ht="54" customHeight="1">
      <c r="A1" s="130" t="s">
        <v>32</v>
      </c>
      <c r="B1" s="130"/>
      <c r="C1" s="130"/>
      <c r="D1" s="130"/>
      <c r="E1" s="12"/>
      <c r="F1" s="12"/>
      <c r="G1" s="12"/>
      <c r="H1" s="12"/>
      <c r="I1" s="12"/>
    </row>
    <row r="2" spans="1:9">
      <c r="A2" s="21"/>
      <c r="B2" s="21"/>
      <c r="C2" s="21"/>
      <c r="D2" s="33"/>
      <c r="E2" s="9"/>
      <c r="F2" s="9"/>
      <c r="G2" s="9"/>
      <c r="H2" s="9"/>
    </row>
    <row r="3" spans="1:9">
      <c r="A3" s="128" t="s">
        <v>1</v>
      </c>
      <c r="B3" s="129"/>
      <c r="C3" s="139" t="s">
        <v>74</v>
      </c>
      <c r="D3" s="140"/>
      <c r="E3" s="9"/>
      <c r="F3" s="9"/>
      <c r="G3" s="9"/>
      <c r="H3" s="9"/>
    </row>
    <row r="4" spans="1:9" ht="39" customHeight="1">
      <c r="A4" s="128" t="s">
        <v>2</v>
      </c>
      <c r="B4" s="129"/>
      <c r="C4" s="134"/>
      <c r="D4" s="135"/>
      <c r="E4" s="9"/>
      <c r="F4" s="9"/>
      <c r="G4" s="9"/>
      <c r="H4" s="9"/>
    </row>
    <row r="5" spans="1:9">
      <c r="A5" s="21"/>
      <c r="B5" s="21"/>
      <c r="C5" s="136"/>
      <c r="D5" s="136"/>
      <c r="E5" s="9"/>
      <c r="F5" s="9"/>
      <c r="G5" s="9"/>
      <c r="H5" s="9"/>
    </row>
    <row r="6" spans="1:9">
      <c r="A6" s="128" t="s">
        <v>3</v>
      </c>
      <c r="B6" s="129"/>
      <c r="C6" s="139" t="s">
        <v>74</v>
      </c>
      <c r="D6" s="140"/>
      <c r="E6" s="9"/>
      <c r="F6" s="9"/>
      <c r="G6" s="9"/>
      <c r="H6" s="9"/>
    </row>
    <row r="7" spans="1:9">
      <c r="A7" s="128" t="s">
        <v>2</v>
      </c>
      <c r="B7" s="129"/>
      <c r="C7" s="134"/>
      <c r="D7" s="135"/>
      <c r="E7" s="9"/>
      <c r="F7" s="9"/>
      <c r="G7" s="9"/>
      <c r="H7" s="9"/>
    </row>
    <row r="8" spans="1:9">
      <c r="A8" s="28"/>
      <c r="B8" s="28"/>
      <c r="C8" s="138"/>
      <c r="D8" s="138"/>
      <c r="E8" s="9"/>
      <c r="F8" s="9"/>
      <c r="G8" s="9"/>
      <c r="H8" s="9"/>
    </row>
    <row r="9" spans="1:9">
      <c r="A9" s="128" t="s">
        <v>4</v>
      </c>
      <c r="B9" s="129"/>
      <c r="C9" s="134"/>
      <c r="D9" s="135"/>
      <c r="E9" s="9"/>
      <c r="F9" s="9"/>
      <c r="G9" s="10"/>
      <c r="H9" s="11"/>
    </row>
    <row r="10" spans="1:9">
      <c r="A10" s="128" t="s">
        <v>65</v>
      </c>
      <c r="B10" s="129"/>
      <c r="C10" s="134"/>
      <c r="D10" s="135"/>
      <c r="E10" s="9"/>
      <c r="F10" s="9"/>
      <c r="G10" s="10"/>
      <c r="H10" s="11"/>
    </row>
    <row r="11" spans="1:9">
      <c r="A11" s="128" t="s">
        <v>31</v>
      </c>
      <c r="B11" s="129"/>
      <c r="C11" s="134"/>
      <c r="D11" s="135"/>
      <c r="E11" s="9"/>
      <c r="F11" s="9"/>
      <c r="G11" s="9"/>
      <c r="H11" s="9"/>
    </row>
    <row r="12" spans="1:9">
      <c r="A12" s="128" t="s">
        <v>102</v>
      </c>
      <c r="B12" s="129"/>
      <c r="C12" s="134"/>
      <c r="D12" s="135"/>
      <c r="E12" s="9"/>
      <c r="F12" s="9"/>
      <c r="G12" s="9"/>
      <c r="H12" s="9"/>
    </row>
    <row r="13" spans="1:9">
      <c r="A13" s="128" t="s">
        <v>5</v>
      </c>
      <c r="B13" s="129"/>
      <c r="C13" s="134"/>
      <c r="D13" s="135"/>
      <c r="E13" s="8"/>
      <c r="F13" s="8"/>
      <c r="G13" s="9"/>
      <c r="H13" s="8"/>
    </row>
    <row r="14" spans="1:9">
      <c r="A14" s="128" t="s">
        <v>6</v>
      </c>
      <c r="B14" s="129"/>
      <c r="C14" s="134"/>
      <c r="D14" s="135"/>
      <c r="E14" s="8"/>
      <c r="F14" s="8"/>
      <c r="G14" s="9"/>
      <c r="H14" s="8"/>
    </row>
    <row r="15" spans="1:9">
      <c r="A15" s="128" t="s">
        <v>7</v>
      </c>
      <c r="B15" s="129"/>
      <c r="C15" s="134"/>
      <c r="D15" s="135"/>
      <c r="E15" s="8"/>
      <c r="F15" s="8"/>
      <c r="G15" s="9"/>
      <c r="H15" s="8"/>
    </row>
    <row r="16" spans="1:9">
      <c r="A16" s="128" t="s">
        <v>8</v>
      </c>
      <c r="B16" s="129"/>
      <c r="C16" s="137"/>
      <c r="D16" s="135"/>
      <c r="E16" s="8"/>
      <c r="F16" s="8"/>
      <c r="G16" s="9"/>
      <c r="H16" s="8"/>
    </row>
    <row r="17" spans="1:8">
      <c r="A17" s="21"/>
      <c r="B17" s="21"/>
      <c r="C17" s="136"/>
      <c r="D17" s="136"/>
      <c r="E17" s="8"/>
      <c r="F17" s="8"/>
      <c r="G17" s="9"/>
      <c r="H17" s="8"/>
    </row>
    <row r="18" spans="1:8">
      <c r="A18" s="128" t="s">
        <v>9</v>
      </c>
      <c r="B18" s="129"/>
      <c r="C18" s="134"/>
      <c r="D18" s="135"/>
      <c r="E18" s="8"/>
      <c r="F18" s="8"/>
      <c r="G18" s="9"/>
      <c r="H18" s="8"/>
    </row>
    <row r="19" spans="1:8">
      <c r="A19" s="21"/>
      <c r="B19" s="21"/>
      <c r="C19" s="136"/>
      <c r="D19" s="136"/>
      <c r="E19" s="8"/>
      <c r="F19" s="8"/>
      <c r="G19" s="8"/>
      <c r="H19" s="8"/>
    </row>
    <row r="20" spans="1:8">
      <c r="A20" s="128" t="s">
        <v>10</v>
      </c>
      <c r="B20" s="129"/>
      <c r="C20" s="134"/>
      <c r="D20" s="135"/>
      <c r="E20" s="8"/>
      <c r="F20" s="8"/>
      <c r="G20" s="8"/>
      <c r="H20" s="8"/>
    </row>
    <row r="21" spans="1:8" ht="21" customHeight="1">
      <c r="A21" s="128" t="s">
        <v>11</v>
      </c>
      <c r="B21" s="129"/>
      <c r="C21" s="134"/>
      <c r="D21" s="135"/>
      <c r="E21" s="8"/>
      <c r="F21" s="8"/>
      <c r="G21" s="8"/>
      <c r="H21" s="8"/>
    </row>
    <row r="22" spans="1:8">
      <c r="A22" s="128" t="s">
        <v>12</v>
      </c>
      <c r="B22" s="129"/>
      <c r="C22" s="134"/>
      <c r="D22" s="135"/>
      <c r="E22" s="8"/>
      <c r="F22" s="8"/>
      <c r="G22" s="8"/>
      <c r="H22" s="8"/>
    </row>
    <row r="23" spans="1:8" ht="61.5" customHeight="1">
      <c r="A23" s="22"/>
      <c r="B23" s="22"/>
      <c r="C23" s="22"/>
      <c r="D23" s="23"/>
      <c r="E23" s="8"/>
      <c r="F23" s="8"/>
      <c r="G23" s="8"/>
      <c r="H23" s="8"/>
    </row>
    <row r="24" spans="1:8">
      <c r="A24" s="131" t="s">
        <v>71</v>
      </c>
      <c r="B24" s="132"/>
      <c r="C24" s="132"/>
      <c r="D24" s="133"/>
      <c r="E24" s="8"/>
      <c r="F24" s="8"/>
      <c r="G24" s="8"/>
      <c r="H24" s="8"/>
    </row>
    <row r="25" spans="1:8">
      <c r="A25" s="24" t="s">
        <v>47</v>
      </c>
      <c r="B25" s="25" t="s">
        <v>73</v>
      </c>
      <c r="C25" s="25" t="s">
        <v>105</v>
      </c>
      <c r="D25" s="26" t="s">
        <v>106</v>
      </c>
      <c r="E25" s="8"/>
      <c r="F25" s="8"/>
      <c r="G25" s="8"/>
      <c r="H25" s="8"/>
    </row>
    <row r="26" spans="1:8">
      <c r="A26" s="27" t="s">
        <v>42</v>
      </c>
      <c r="B26" s="70"/>
      <c r="C26" s="71"/>
      <c r="D26" s="72"/>
      <c r="E26" s="8"/>
      <c r="F26" s="8"/>
      <c r="G26" s="8"/>
      <c r="H26" s="8"/>
    </row>
    <row r="27" spans="1:8">
      <c r="A27" s="27" t="s">
        <v>43</v>
      </c>
      <c r="B27" s="70"/>
      <c r="C27" s="71"/>
      <c r="D27" s="72"/>
      <c r="E27" s="8"/>
      <c r="F27" s="8"/>
      <c r="G27" s="8"/>
      <c r="H27" s="8"/>
    </row>
    <row r="28" spans="1:8">
      <c r="A28" s="27" t="s">
        <v>44</v>
      </c>
      <c r="B28" s="70"/>
      <c r="C28" s="71"/>
      <c r="D28" s="72"/>
      <c r="E28" s="8"/>
      <c r="F28" s="8"/>
      <c r="G28" s="8"/>
      <c r="H28" s="8"/>
    </row>
    <row r="29" spans="1:8">
      <c r="A29" s="27" t="s">
        <v>45</v>
      </c>
      <c r="B29" s="70"/>
      <c r="C29" s="71"/>
      <c r="D29" s="73"/>
    </row>
    <row r="30" spans="1:8">
      <c r="A30" s="27" t="s">
        <v>46</v>
      </c>
      <c r="B30" s="70"/>
      <c r="C30" s="71"/>
      <c r="D30" s="73"/>
    </row>
    <row r="31" spans="1:8">
      <c r="A31" s="51"/>
      <c r="B31"/>
      <c r="C31"/>
      <c r="D31"/>
    </row>
    <row r="32" spans="1:8">
      <c r="A32"/>
      <c r="B32"/>
      <c r="C32"/>
      <c r="D32"/>
    </row>
    <row r="33" spans="1:4">
      <c r="A33"/>
      <c r="B33"/>
      <c r="C33"/>
      <c r="D33"/>
    </row>
    <row r="34" spans="1:4">
      <c r="A34"/>
      <c r="B34"/>
      <c r="C34"/>
      <c r="D34"/>
    </row>
    <row r="35" spans="1:4">
      <c r="A35"/>
      <c r="B35"/>
      <c r="C35"/>
      <c r="D35"/>
    </row>
    <row r="36" spans="1:4">
      <c r="D36" s="20"/>
    </row>
  </sheetData>
  <mergeCells count="38">
    <mergeCell ref="C7:D7"/>
    <mergeCell ref="C6:D6"/>
    <mergeCell ref="C5:D5"/>
    <mergeCell ref="C4:D4"/>
    <mergeCell ref="C3:D3"/>
    <mergeCell ref="C12:D12"/>
    <mergeCell ref="C11:D11"/>
    <mergeCell ref="C10:D10"/>
    <mergeCell ref="C9:D9"/>
    <mergeCell ref="C8:D8"/>
    <mergeCell ref="C17:D17"/>
    <mergeCell ref="C16:D16"/>
    <mergeCell ref="C15:D15"/>
    <mergeCell ref="C14:D14"/>
    <mergeCell ref="C13:D13"/>
    <mergeCell ref="A20:B20"/>
    <mergeCell ref="A18:B18"/>
    <mergeCell ref="C22:D22"/>
    <mergeCell ref="C21:D21"/>
    <mergeCell ref="C20:D20"/>
    <mergeCell ref="C19:D19"/>
    <mergeCell ref="C18:D18"/>
    <mergeCell ref="A10:B10"/>
    <mergeCell ref="A12:B12"/>
    <mergeCell ref="A1:D1"/>
    <mergeCell ref="A24:D24"/>
    <mergeCell ref="A3:B3"/>
    <mergeCell ref="A4:B4"/>
    <mergeCell ref="A6:B6"/>
    <mergeCell ref="A7:B7"/>
    <mergeCell ref="A16:B16"/>
    <mergeCell ref="A15:B15"/>
    <mergeCell ref="A14:B14"/>
    <mergeCell ref="A13:B13"/>
    <mergeCell ref="A11:B11"/>
    <mergeCell ref="A9:B9"/>
    <mergeCell ref="A22:B22"/>
    <mergeCell ref="A21:B21"/>
  </mergeCells>
  <hyperlinks>
    <hyperlink ref="A26" location="'UT 1'!A1" display="UT 1 " xr:uid="{810761FF-20DE-4E66-96F4-6071D60181B3}"/>
    <hyperlink ref="A27" location="'UT 2'!A1" display="UT 2" xr:uid="{27D672C7-98CE-4DFA-8325-0AC64BCA6472}"/>
    <hyperlink ref="A28" location="'UT 3'!A1" display="UT 3" xr:uid="{BB57BA69-4EC9-4C73-8DED-E94E020229ED}"/>
    <hyperlink ref="A29" location="'UT 4'!A1" display="UT 4" xr:uid="{D6FB862F-E628-4FB4-B03F-E42CD4B36A90}"/>
    <hyperlink ref="A30" location="'UT 5'!A1" display="UT 5" xr:uid="{3D23A56E-27E0-4852-AB24-D58D5B2D51E1}"/>
  </hyperlinks>
  <pageMargins left="0.7" right="0.7" top="0.95968750000000003" bottom="0.75" header="0.3" footer="0.3"/>
  <pageSetup paperSize="9" scale="73" orientation="portrait" r:id="rId1"/>
  <colBreaks count="1" manualBreakCount="1">
    <brk id="4"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9">
    <pageSetUpPr fitToPage="1"/>
  </sheetPr>
  <dimension ref="A1:B80"/>
  <sheetViews>
    <sheetView showGridLines="0" view="pageBreakPreview" zoomScale="60" zoomScaleNormal="60" zoomScalePageLayoutView="51" workbookViewId="0">
      <selection activeCell="B16" sqref="B16"/>
    </sheetView>
  </sheetViews>
  <sheetFormatPr baseColWidth="10" defaultRowHeight="15"/>
  <cols>
    <col min="1" max="1" width="3.5703125" customWidth="1"/>
    <col min="2" max="2" width="74.42578125" customWidth="1"/>
  </cols>
  <sheetData>
    <row r="1" spans="1:2" ht="28.5" customHeight="1">
      <c r="A1" s="174" t="s">
        <v>67</v>
      </c>
      <c r="B1" s="174"/>
    </row>
    <row r="3" spans="1:2" ht="18">
      <c r="B3" s="61" t="s">
        <v>52</v>
      </c>
    </row>
    <row r="4" spans="1:2">
      <c r="A4" s="32" t="s">
        <v>66</v>
      </c>
      <c r="B4" s="58" t="s">
        <v>145</v>
      </c>
    </row>
    <row r="5" spans="1:2">
      <c r="A5" s="32" t="s">
        <v>66</v>
      </c>
      <c r="B5" s="58" t="s">
        <v>146</v>
      </c>
    </row>
    <row r="6" spans="1:2">
      <c r="A6" s="32" t="s">
        <v>66</v>
      </c>
      <c r="B6" s="58" t="s">
        <v>147</v>
      </c>
    </row>
    <row r="7" spans="1:2">
      <c r="A7" s="32" t="s">
        <v>66</v>
      </c>
      <c r="B7" s="60" t="s">
        <v>148</v>
      </c>
    </row>
    <row r="8" spans="1:2">
      <c r="A8" s="32" t="s">
        <v>66</v>
      </c>
      <c r="B8" s="58" t="s">
        <v>149</v>
      </c>
    </row>
    <row r="9" spans="1:2">
      <c r="A9" s="32" t="s">
        <v>66</v>
      </c>
      <c r="B9" s="58" t="s">
        <v>150</v>
      </c>
    </row>
    <row r="10" spans="1:2">
      <c r="A10" s="32"/>
      <c r="B10" s="58"/>
    </row>
    <row r="11" spans="1:2" ht="18">
      <c r="A11" s="32"/>
      <c r="B11" s="61" t="s">
        <v>53</v>
      </c>
    </row>
    <row r="12" spans="1:2">
      <c r="A12" s="32" t="s">
        <v>66</v>
      </c>
      <c r="B12" s="58" t="s">
        <v>151</v>
      </c>
    </row>
    <row r="13" spans="1:2">
      <c r="A13" s="32" t="s">
        <v>66</v>
      </c>
      <c r="B13" s="58" t="s">
        <v>152</v>
      </c>
    </row>
    <row r="14" spans="1:2">
      <c r="A14" s="32" t="s">
        <v>66</v>
      </c>
      <c r="B14" s="58" t="s">
        <v>153</v>
      </c>
    </row>
    <row r="15" spans="1:2">
      <c r="A15" s="32" t="s">
        <v>66</v>
      </c>
      <c r="B15" s="58" t="s">
        <v>54</v>
      </c>
    </row>
    <row r="16" spans="1:2">
      <c r="A16" s="32" t="s">
        <v>66</v>
      </c>
      <c r="B16" s="58" t="s">
        <v>176</v>
      </c>
    </row>
    <row r="17" spans="1:2">
      <c r="A17" s="32"/>
      <c r="B17" s="58"/>
    </row>
    <row r="18" spans="1:2" ht="18">
      <c r="A18" s="32"/>
      <c r="B18" s="61" t="s">
        <v>55</v>
      </c>
    </row>
    <row r="19" spans="1:2">
      <c r="A19" s="32" t="s">
        <v>66</v>
      </c>
      <c r="B19" s="58" t="s">
        <v>154</v>
      </c>
    </row>
    <row r="20" spans="1:2">
      <c r="A20" s="32" t="s">
        <v>66</v>
      </c>
      <c r="B20" s="58" t="s">
        <v>155</v>
      </c>
    </row>
    <row r="21" spans="1:2">
      <c r="A21" s="32" t="s">
        <v>66</v>
      </c>
      <c r="B21" s="58" t="s">
        <v>58</v>
      </c>
    </row>
    <row r="22" spans="1:2">
      <c r="A22" s="32" t="s">
        <v>66</v>
      </c>
      <c r="B22" s="58" t="s">
        <v>156</v>
      </c>
    </row>
    <row r="23" spans="1:2">
      <c r="A23" s="32"/>
      <c r="B23" s="58"/>
    </row>
    <row r="24" spans="1:2" ht="18">
      <c r="A24" s="32"/>
      <c r="B24" s="61" t="s">
        <v>59</v>
      </c>
    </row>
    <row r="25" spans="1:2">
      <c r="A25" s="32" t="s">
        <v>66</v>
      </c>
      <c r="B25" s="58" t="s">
        <v>157</v>
      </c>
    </row>
    <row r="26" spans="1:2">
      <c r="A26" s="32" t="s">
        <v>66</v>
      </c>
      <c r="B26" s="58" t="s">
        <v>160</v>
      </c>
    </row>
    <row r="27" spans="1:2">
      <c r="A27" s="32" t="s">
        <v>66</v>
      </c>
      <c r="B27" s="58" t="s">
        <v>158</v>
      </c>
    </row>
    <row r="28" spans="1:2">
      <c r="A28" s="32" t="s">
        <v>66</v>
      </c>
      <c r="B28" s="58" t="s">
        <v>161</v>
      </c>
    </row>
    <row r="29" spans="1:2">
      <c r="A29" s="32" t="s">
        <v>66</v>
      </c>
      <c r="B29" s="58" t="s">
        <v>162</v>
      </c>
    </row>
    <row r="30" spans="1:2">
      <c r="A30" s="32" t="s">
        <v>66</v>
      </c>
      <c r="B30" s="58" t="s">
        <v>163</v>
      </c>
    </row>
    <row r="31" spans="1:2">
      <c r="A31" s="32" t="s">
        <v>66</v>
      </c>
      <c r="B31" s="58" t="s">
        <v>159</v>
      </c>
    </row>
    <row r="32" spans="1:2">
      <c r="A32" s="32"/>
      <c r="B32" s="58"/>
    </row>
    <row r="33" spans="1:2" ht="18">
      <c r="A33" s="32"/>
      <c r="B33" s="61" t="s">
        <v>61</v>
      </c>
    </row>
    <row r="34" spans="1:2">
      <c r="A34" s="32" t="s">
        <v>66</v>
      </c>
      <c r="B34" s="58" t="s">
        <v>173</v>
      </c>
    </row>
    <row r="35" spans="1:2">
      <c r="A35" s="32" t="s">
        <v>66</v>
      </c>
      <c r="B35" s="58" t="s">
        <v>164</v>
      </c>
    </row>
    <row r="36" spans="1:2">
      <c r="A36" s="32" t="s">
        <v>66</v>
      </c>
      <c r="B36" s="58" t="s">
        <v>165</v>
      </c>
    </row>
    <row r="37" spans="1:2">
      <c r="A37" s="32" t="s">
        <v>66</v>
      </c>
      <c r="B37" s="58" t="s">
        <v>166</v>
      </c>
    </row>
    <row r="38" spans="1:2">
      <c r="A38" s="32" t="s">
        <v>66</v>
      </c>
      <c r="B38" s="58" t="s">
        <v>167</v>
      </c>
    </row>
    <row r="39" spans="1:2">
      <c r="A39" s="32" t="s">
        <v>66</v>
      </c>
      <c r="B39" s="58" t="s">
        <v>62</v>
      </c>
    </row>
    <row r="40" spans="1:2">
      <c r="A40" s="32" t="s">
        <v>66</v>
      </c>
      <c r="B40" s="58" t="s">
        <v>168</v>
      </c>
    </row>
    <row r="41" spans="1:2">
      <c r="A41" s="32" t="s">
        <v>66</v>
      </c>
      <c r="B41" s="58" t="s">
        <v>169</v>
      </c>
    </row>
    <row r="42" spans="1:2">
      <c r="A42" s="32" t="s">
        <v>66</v>
      </c>
      <c r="B42" s="58" t="s">
        <v>170</v>
      </c>
    </row>
    <row r="43" spans="1:2">
      <c r="A43" s="32" t="s">
        <v>66</v>
      </c>
      <c r="B43" s="58" t="s">
        <v>171</v>
      </c>
    </row>
    <row r="44" spans="1:2">
      <c r="A44" s="32" t="s">
        <v>66</v>
      </c>
      <c r="B44" s="58" t="s">
        <v>172</v>
      </c>
    </row>
    <row r="45" spans="1:2">
      <c r="A45" s="32"/>
      <c r="B45" s="58"/>
    </row>
    <row r="46" spans="1:2">
      <c r="B46" s="58"/>
    </row>
    <row r="47" spans="1:2">
      <c r="B47" s="58"/>
    </row>
    <row r="48" spans="1:2">
      <c r="B48" s="58"/>
    </row>
    <row r="49" spans="2:2">
      <c r="B49" s="58"/>
    </row>
    <row r="50" spans="2:2">
      <c r="B50" s="58"/>
    </row>
    <row r="51" spans="2:2">
      <c r="B51" s="58"/>
    </row>
    <row r="52" spans="2:2">
      <c r="B52" s="58"/>
    </row>
    <row r="53" spans="2:2">
      <c r="B53" s="58"/>
    </row>
    <row r="54" spans="2:2">
      <c r="B54" s="58"/>
    </row>
    <row r="55" spans="2:2">
      <c r="B55" s="58"/>
    </row>
    <row r="56" spans="2:2">
      <c r="B56" s="58"/>
    </row>
    <row r="57" spans="2:2">
      <c r="B57" s="58"/>
    </row>
    <row r="58" spans="2:2">
      <c r="B58" s="58"/>
    </row>
    <row r="59" spans="2:2">
      <c r="B59" s="58"/>
    </row>
    <row r="60" spans="2:2">
      <c r="B60" s="58"/>
    </row>
    <row r="61" spans="2:2">
      <c r="B61" s="58"/>
    </row>
    <row r="62" spans="2:2">
      <c r="B62" s="58"/>
    </row>
    <row r="63" spans="2:2">
      <c r="B63" s="58"/>
    </row>
    <row r="64" spans="2:2">
      <c r="B64" s="58"/>
    </row>
    <row r="65" spans="2:2">
      <c r="B65" s="58"/>
    </row>
    <row r="66" spans="2:2">
      <c r="B66" s="58"/>
    </row>
    <row r="67" spans="2:2">
      <c r="B67" s="58"/>
    </row>
    <row r="68" spans="2:2">
      <c r="B68" s="58"/>
    </row>
    <row r="69" spans="2:2">
      <c r="B69" s="58"/>
    </row>
    <row r="70" spans="2:2">
      <c r="B70" s="58"/>
    </row>
    <row r="71" spans="2:2">
      <c r="B71" s="58"/>
    </row>
    <row r="72" spans="2:2">
      <c r="B72" s="58"/>
    </row>
    <row r="73" spans="2:2">
      <c r="B73" s="58"/>
    </row>
    <row r="74" spans="2:2">
      <c r="B74" s="58"/>
    </row>
    <row r="75" spans="2:2" ht="18.75">
      <c r="B75" s="63" t="s">
        <v>115</v>
      </c>
    </row>
    <row r="76" spans="2:2">
      <c r="B76" s="62">
        <v>0</v>
      </c>
    </row>
    <row r="77" spans="2:2">
      <c r="B77" s="62">
        <v>0.25</v>
      </c>
    </row>
    <row r="78" spans="2:2">
      <c r="B78" s="62">
        <v>0.5</v>
      </c>
    </row>
    <row r="79" spans="2:2">
      <c r="B79" s="62">
        <v>0.75</v>
      </c>
    </row>
    <row r="80" spans="2:2">
      <c r="B80" s="62">
        <v>1</v>
      </c>
    </row>
  </sheetData>
  <mergeCells count="1">
    <mergeCell ref="A1:B1"/>
  </mergeCells>
  <pageMargins left="0.7" right="0.7" top="0.75" bottom="0.75" header="0.3" footer="0.3"/>
  <pageSetup paperSize="9" scale="61" orientation="portrait" r:id="rId1"/>
  <headerFooter>
    <oddFooter>&amp;LTrame Document Unique | SIST-ON |  2022&amp;CListe &amp;A&amp;RPage &amp;P de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20E05-51D4-4691-8D2E-8F2052478BA6}">
  <sheetPr codeName="Feuil10"/>
  <dimension ref="A1:E8"/>
  <sheetViews>
    <sheetView showGridLines="0" showRuler="0" view="pageBreakPreview" zoomScale="75" zoomScaleNormal="64" zoomScaleSheetLayoutView="75" zoomScalePageLayoutView="80" workbookViewId="0">
      <selection activeCell="A3" sqref="A3:C8"/>
    </sheetView>
  </sheetViews>
  <sheetFormatPr baseColWidth="10" defaultRowHeight="15"/>
  <cols>
    <col min="1" max="2" width="37.5703125" customWidth="1"/>
    <col min="3" max="3" width="24" customWidth="1"/>
    <col min="4" max="4" width="10.28515625" customWidth="1"/>
    <col min="5" max="5" width="135.42578125" customWidth="1"/>
  </cols>
  <sheetData>
    <row r="1" spans="1:5" ht="62.25" customHeight="1"/>
    <row r="2" spans="1:5" ht="27" customHeight="1">
      <c r="A2" s="189" t="s">
        <v>137</v>
      </c>
      <c r="B2" s="145"/>
      <c r="C2" s="145"/>
      <c r="D2" s="145"/>
      <c r="E2" s="145"/>
    </row>
    <row r="3" spans="1:5" ht="408.75" customHeight="1">
      <c r="A3" s="187" t="s">
        <v>213</v>
      </c>
      <c r="B3" s="187"/>
      <c r="C3" s="187"/>
      <c r="D3" s="58"/>
      <c r="E3" s="188"/>
    </row>
    <row r="4" spans="1:5">
      <c r="A4" s="187"/>
      <c r="B4" s="187"/>
      <c r="C4" s="187"/>
      <c r="E4" s="188"/>
    </row>
    <row r="5" spans="1:5">
      <c r="A5" s="187"/>
      <c r="B5" s="187"/>
      <c r="C5" s="187"/>
      <c r="E5" s="188"/>
    </row>
    <row r="6" spans="1:5">
      <c r="A6" s="187"/>
      <c r="B6" s="187"/>
      <c r="C6" s="187"/>
      <c r="E6" s="188"/>
    </row>
    <row r="7" spans="1:5">
      <c r="A7" s="187"/>
      <c r="B7" s="187"/>
      <c r="C7" s="187"/>
      <c r="E7" s="188"/>
    </row>
    <row r="8" spans="1:5" ht="207" customHeight="1">
      <c r="A8" s="187"/>
      <c r="B8" s="187"/>
      <c r="C8" s="187"/>
      <c r="E8" s="188"/>
    </row>
  </sheetData>
  <mergeCells count="3">
    <mergeCell ref="A3:C8"/>
    <mergeCell ref="E3:E8"/>
    <mergeCell ref="A2:E2"/>
  </mergeCells>
  <pageMargins left="0.7" right="0.7" top="0.75" bottom="0.75" header="0.3" footer="0.3"/>
  <pageSetup paperSize="9" scale="52" orientation="landscape" r:id="rId1"/>
  <headerFooter>
    <oddFooter>&amp;LTrame Document Unique | SIST-ON |  2022&amp;C&amp;A&amp;RPage &amp;P de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1">
    <pageSetUpPr fitToPage="1"/>
  </sheetPr>
  <dimension ref="A1:N22"/>
  <sheetViews>
    <sheetView showGridLines="0" tabSelected="1" view="pageBreakPreview" zoomScale="90" zoomScaleNormal="84" zoomScaleSheetLayoutView="90" zoomScalePageLayoutView="55" workbookViewId="0">
      <selection activeCell="H7" sqref="H7"/>
    </sheetView>
  </sheetViews>
  <sheetFormatPr baseColWidth="10" defaultRowHeight="15"/>
  <cols>
    <col min="1" max="1" width="28.7109375" style="40" customWidth="1"/>
    <col min="2" max="2" width="26.5703125" style="39" customWidth="1"/>
    <col min="3" max="3" width="18.28515625" style="39" customWidth="1"/>
    <col min="4" max="6" width="11.42578125" customWidth="1"/>
    <col min="7" max="7" width="26.7109375" style="39" customWidth="1"/>
    <col min="8" max="8" width="13.5703125" customWidth="1"/>
    <col min="9" max="9" width="12.42578125" customWidth="1"/>
    <col min="10" max="10" width="31.5703125" style="39" customWidth="1"/>
    <col min="11" max="12" width="18.28515625" style="44" customWidth="1"/>
    <col min="13" max="13" width="14.140625" style="44" customWidth="1"/>
    <col min="14" max="14" width="13.5703125" customWidth="1"/>
  </cols>
  <sheetData>
    <row r="1" spans="1:14" ht="28.5" customHeight="1">
      <c r="A1" s="173" t="s">
        <v>174</v>
      </c>
      <c r="B1" s="174"/>
      <c r="C1" s="174"/>
      <c r="D1" s="174"/>
      <c r="E1" s="174"/>
      <c r="F1" s="174"/>
      <c r="G1" s="174"/>
      <c r="H1" s="174"/>
      <c r="I1" s="174"/>
      <c r="J1" s="174"/>
      <c r="K1" s="174"/>
      <c r="L1" s="174"/>
      <c r="M1" s="174"/>
      <c r="N1" s="174"/>
    </row>
    <row r="2" spans="1:14">
      <c r="A2" s="190" t="s">
        <v>175</v>
      </c>
      <c r="B2" s="190"/>
      <c r="C2" s="179" t="s">
        <v>48</v>
      </c>
      <c r="D2" s="180"/>
      <c r="E2" s="193" t="s">
        <v>72</v>
      </c>
      <c r="F2" s="193"/>
      <c r="G2" s="193"/>
      <c r="H2" s="193"/>
      <c r="I2" s="194"/>
      <c r="J2" s="55" t="s">
        <v>40</v>
      </c>
      <c r="K2" s="183" t="str">
        <f>DESCRIPTION!C3</f>
        <v>00/00/0000</v>
      </c>
      <c r="L2" s="183"/>
      <c r="M2" s="183"/>
      <c r="N2" s="184"/>
    </row>
    <row r="3" spans="1:14">
      <c r="A3" s="190"/>
      <c r="B3" s="190"/>
      <c r="C3" s="191"/>
      <c r="D3" s="192"/>
      <c r="E3" s="193"/>
      <c r="F3" s="193"/>
      <c r="G3" s="193"/>
      <c r="H3" s="193"/>
      <c r="I3" s="194"/>
      <c r="J3" s="56" t="s">
        <v>41</v>
      </c>
      <c r="K3" s="185" t="str">
        <f>DESCRIPTION!C6</f>
        <v>00/00/0000</v>
      </c>
      <c r="L3" s="185"/>
      <c r="M3" s="185"/>
      <c r="N3" s="186"/>
    </row>
    <row r="4" spans="1:14" ht="21.75" thickBot="1">
      <c r="A4" s="35"/>
      <c r="B4" s="35"/>
      <c r="C4" s="40"/>
      <c r="D4" s="29"/>
      <c r="E4" s="30"/>
      <c r="F4" s="30"/>
      <c r="G4" s="42"/>
      <c r="H4" s="30"/>
      <c r="I4" s="30"/>
      <c r="J4" s="57"/>
      <c r="K4" s="29"/>
      <c r="L4" s="29"/>
      <c r="M4" s="29"/>
    </row>
    <row r="5" spans="1:14" ht="30">
      <c r="A5" s="163" t="s">
        <v>14</v>
      </c>
      <c r="B5" s="164"/>
      <c r="C5" s="165"/>
      <c r="D5" s="166" t="s">
        <v>35</v>
      </c>
      <c r="E5" s="167"/>
      <c r="F5" s="168"/>
      <c r="G5" s="74" t="s">
        <v>33</v>
      </c>
      <c r="H5" s="169" t="s">
        <v>34</v>
      </c>
      <c r="I5" s="170"/>
      <c r="J5" s="166" t="s">
        <v>36</v>
      </c>
      <c r="K5" s="167"/>
      <c r="L5" s="167"/>
      <c r="M5" s="167"/>
      <c r="N5" s="168"/>
    </row>
    <row r="6" spans="1:14" ht="60.75" thickBot="1">
      <c r="A6" s="75" t="s">
        <v>13</v>
      </c>
      <c r="B6" s="76" t="s">
        <v>121</v>
      </c>
      <c r="C6" s="77" t="s">
        <v>15</v>
      </c>
      <c r="D6" s="75" t="s">
        <v>24</v>
      </c>
      <c r="E6" s="76" t="s">
        <v>25</v>
      </c>
      <c r="F6" s="77" t="s">
        <v>38</v>
      </c>
      <c r="G6" s="75" t="s">
        <v>199</v>
      </c>
      <c r="H6" s="76" t="s">
        <v>26</v>
      </c>
      <c r="I6" s="77" t="s">
        <v>39</v>
      </c>
      <c r="J6" s="78" t="s">
        <v>200</v>
      </c>
      <c r="K6" s="79" t="s">
        <v>37</v>
      </c>
      <c r="L6" s="80" t="s">
        <v>0</v>
      </c>
      <c r="M6" s="80" t="s">
        <v>114</v>
      </c>
      <c r="N6" s="81" t="s">
        <v>202</v>
      </c>
    </row>
    <row r="7" spans="1:14" ht="158.25" customHeight="1">
      <c r="A7" s="82" t="s">
        <v>63</v>
      </c>
      <c r="B7" s="83" t="s">
        <v>124</v>
      </c>
      <c r="C7" s="84" t="s">
        <v>49</v>
      </c>
      <c r="D7" s="85" t="s">
        <v>64</v>
      </c>
      <c r="E7" s="83" t="s">
        <v>64</v>
      </c>
      <c r="F7" s="86" t="s">
        <v>116</v>
      </c>
      <c r="G7" s="85" t="s">
        <v>50</v>
      </c>
      <c r="H7" s="83" t="s">
        <v>118</v>
      </c>
      <c r="I7" s="87" t="s">
        <v>117</v>
      </c>
      <c r="J7" s="88" t="s">
        <v>187</v>
      </c>
      <c r="K7" s="83" t="s">
        <v>214</v>
      </c>
      <c r="L7" s="89" t="s">
        <v>51</v>
      </c>
      <c r="M7" s="89" t="s">
        <v>119</v>
      </c>
      <c r="N7" s="92" t="s">
        <v>130</v>
      </c>
    </row>
    <row r="8" spans="1:14" ht="150">
      <c r="A8" s="65" t="s">
        <v>166</v>
      </c>
      <c r="B8" s="66" t="s">
        <v>122</v>
      </c>
      <c r="C8" s="34" t="s">
        <v>123</v>
      </c>
      <c r="D8" s="67">
        <v>2</v>
      </c>
      <c r="E8" s="5">
        <v>2</v>
      </c>
      <c r="F8" s="68">
        <f t="shared" ref="F8" si="0">D8*E8</f>
        <v>4</v>
      </c>
      <c r="G8" s="65" t="s">
        <v>185</v>
      </c>
      <c r="H8" s="5" t="s">
        <v>103</v>
      </c>
      <c r="I8" s="68">
        <f>IF(H8=COTATION!$G$25,F8*1,IF(H8=COTATION!$F$25,F8*0.5,IF(H8=COTATION!$E$25,F8*0.25)))</f>
        <v>4</v>
      </c>
      <c r="J8" s="121" t="s">
        <v>215</v>
      </c>
      <c r="K8" s="5" t="s">
        <v>186</v>
      </c>
      <c r="L8" s="122" t="s">
        <v>188</v>
      </c>
      <c r="M8" s="66"/>
      <c r="N8" s="69"/>
    </row>
    <row r="9" spans="1:14" ht="151.5" customHeight="1">
      <c r="A9" s="4" t="s">
        <v>151</v>
      </c>
      <c r="B9" s="36" t="s">
        <v>125</v>
      </c>
      <c r="C9" s="34" t="s">
        <v>128</v>
      </c>
      <c r="D9" s="4">
        <v>2</v>
      </c>
      <c r="E9" s="6">
        <v>2</v>
      </c>
      <c r="F9" s="7">
        <f>D9*E9</f>
        <v>4</v>
      </c>
      <c r="G9" s="43" t="s">
        <v>129</v>
      </c>
      <c r="H9" s="5" t="s">
        <v>28</v>
      </c>
      <c r="I9" s="68">
        <f>IF(H9=COTATION!$G$25,F9*1,IF(H9=COTATION!$F$25,F9*0.5,IF(H9=COTATION!$E$25,F9*0.25)))</f>
        <v>2</v>
      </c>
      <c r="J9" s="43" t="s">
        <v>126</v>
      </c>
      <c r="K9" s="6" t="s">
        <v>127</v>
      </c>
      <c r="L9" s="123" t="s">
        <v>131</v>
      </c>
      <c r="M9" s="66"/>
      <c r="N9" s="69"/>
    </row>
    <row r="10" spans="1:14" ht="150">
      <c r="A10" s="43" t="s">
        <v>154</v>
      </c>
      <c r="B10" s="36" t="s">
        <v>189</v>
      </c>
      <c r="C10" s="41" t="s">
        <v>216</v>
      </c>
      <c r="D10" s="4">
        <v>3</v>
      </c>
      <c r="E10" s="6">
        <v>4</v>
      </c>
      <c r="F10" s="91">
        <f t="shared" ref="F10:F18" si="1">D10*E10</f>
        <v>12</v>
      </c>
      <c r="G10" s="65" t="s">
        <v>217</v>
      </c>
      <c r="H10" s="5" t="s">
        <v>27</v>
      </c>
      <c r="I10" s="68">
        <f>IF(H10=COTATION!$G$25,F10*1,IF(H10=COTATION!$F$25,F10*0.5,IF(H10=COTATION!$E$25,F10*0.25)))</f>
        <v>3</v>
      </c>
      <c r="J10" s="43" t="s">
        <v>190</v>
      </c>
      <c r="K10" s="6" t="s">
        <v>191</v>
      </c>
      <c r="L10" s="94" t="s">
        <v>192</v>
      </c>
      <c r="M10" s="66"/>
      <c r="N10" s="69"/>
    </row>
    <row r="11" spans="1:14" ht="132.75" customHeight="1">
      <c r="A11" s="124" t="s">
        <v>59</v>
      </c>
      <c r="B11" s="36" t="s">
        <v>193</v>
      </c>
      <c r="C11" s="41" t="s">
        <v>194</v>
      </c>
      <c r="D11" s="4">
        <v>2</v>
      </c>
      <c r="E11" s="6">
        <v>2</v>
      </c>
      <c r="F11" s="91">
        <f t="shared" si="1"/>
        <v>4</v>
      </c>
      <c r="G11" s="94" t="s">
        <v>195</v>
      </c>
      <c r="H11" s="5" t="s">
        <v>103</v>
      </c>
      <c r="I11" s="68">
        <f>IF(H11=COTATION!$G$25,F11*1,IF(H11=COTATION!$F$25,F11*0.5,IF(H11=COTATION!$E$25,F11*0.25)))</f>
        <v>4</v>
      </c>
      <c r="J11" s="43" t="s">
        <v>196</v>
      </c>
      <c r="K11" s="6" t="s">
        <v>186</v>
      </c>
      <c r="L11" s="36" t="s">
        <v>197</v>
      </c>
      <c r="M11" s="93">
        <v>0.25</v>
      </c>
      <c r="N11" s="69"/>
    </row>
    <row r="12" spans="1:14" ht="36" customHeight="1">
      <c r="A12" s="124"/>
      <c r="B12" s="36"/>
      <c r="C12" s="41"/>
      <c r="D12" s="4"/>
      <c r="E12" s="6"/>
      <c r="F12" s="91"/>
      <c r="G12" s="125"/>
      <c r="H12" s="5"/>
      <c r="I12" s="68"/>
      <c r="J12" s="126"/>
      <c r="K12" s="6"/>
      <c r="L12" s="127"/>
      <c r="M12" s="103"/>
      <c r="N12" s="69"/>
    </row>
    <row r="13" spans="1:14" ht="36" customHeight="1">
      <c r="A13" s="124"/>
      <c r="B13" s="36"/>
      <c r="C13" s="41"/>
      <c r="D13" s="4"/>
      <c r="E13" s="6"/>
      <c r="F13" s="91"/>
      <c r="G13" s="125"/>
      <c r="H13" s="5"/>
      <c r="I13" s="68"/>
      <c r="J13" s="126"/>
      <c r="K13" s="6"/>
      <c r="L13" s="127"/>
      <c r="M13" s="103"/>
      <c r="N13" s="69"/>
    </row>
    <row r="14" spans="1:14" s="3" customFormat="1" ht="79.5" customHeight="1">
      <c r="A14" s="124" t="s">
        <v>154</v>
      </c>
      <c r="B14" s="36" t="s">
        <v>218</v>
      </c>
      <c r="C14" s="41" t="s">
        <v>219</v>
      </c>
      <c r="D14" s="4">
        <v>2</v>
      </c>
      <c r="E14" s="6">
        <v>2</v>
      </c>
      <c r="F14" s="91">
        <f t="shared" si="1"/>
        <v>4</v>
      </c>
      <c r="G14" s="65" t="s">
        <v>81</v>
      </c>
      <c r="H14" s="5" t="s">
        <v>28</v>
      </c>
      <c r="I14" s="68">
        <f>IF(H14=COTATION!$G$25,F14*1,IF(H14=COTATION!$F$25,F14*0.5,IF(H14=COTATION!$E$25,F14*0.25)))</f>
        <v>2</v>
      </c>
      <c r="J14" s="94" t="s">
        <v>79</v>
      </c>
      <c r="K14" s="6" t="s">
        <v>85</v>
      </c>
      <c r="L14" s="123" t="s">
        <v>86</v>
      </c>
      <c r="M14" s="66"/>
      <c r="N14" s="69"/>
    </row>
    <row r="15" spans="1:14" ht="201" customHeight="1">
      <c r="A15" s="124" t="s">
        <v>76</v>
      </c>
      <c r="B15" s="36" t="s">
        <v>220</v>
      </c>
      <c r="C15" s="41" t="s">
        <v>221</v>
      </c>
      <c r="D15" s="4">
        <v>2</v>
      </c>
      <c r="E15" s="6">
        <v>4</v>
      </c>
      <c r="F15" s="91">
        <f t="shared" si="1"/>
        <v>8</v>
      </c>
      <c r="G15" s="94" t="s">
        <v>82</v>
      </c>
      <c r="H15" s="5" t="s">
        <v>103</v>
      </c>
      <c r="I15" s="68">
        <f>IF(H15=COTATION!$G$25,F15*1,IF(H15=COTATION!$F$25,F15*0.5,IF(H15=COTATION!$E$25,F15*0.25)))</f>
        <v>8</v>
      </c>
      <c r="J15" s="94" t="s">
        <v>80</v>
      </c>
      <c r="K15" s="6" t="s">
        <v>75</v>
      </c>
      <c r="L15" s="123" t="s">
        <v>87</v>
      </c>
      <c r="M15" s="66"/>
      <c r="N15" s="69"/>
    </row>
    <row r="16" spans="1:14" ht="60">
      <c r="A16" s="124" t="s">
        <v>60</v>
      </c>
      <c r="B16" s="36" t="s">
        <v>77</v>
      </c>
      <c r="C16" s="41" t="s">
        <v>78</v>
      </c>
      <c r="D16" s="4">
        <v>4</v>
      </c>
      <c r="E16" s="6">
        <v>1</v>
      </c>
      <c r="F16" s="91">
        <f t="shared" si="1"/>
        <v>4</v>
      </c>
      <c r="G16" s="94" t="s">
        <v>83</v>
      </c>
      <c r="H16" s="5" t="s">
        <v>103</v>
      </c>
      <c r="I16" s="68">
        <f>IF(H16=COTATION!$G$25,F16*1,IF(H16=COTATION!$F$25,F16*0.5,IF(H16=COTATION!$E$25,F16*0.25)))</f>
        <v>4</v>
      </c>
      <c r="J16" s="94" t="s">
        <v>100</v>
      </c>
      <c r="K16" s="6" t="s">
        <v>84</v>
      </c>
      <c r="L16" s="123" t="s">
        <v>88</v>
      </c>
      <c r="M16" s="66"/>
      <c r="N16" s="69"/>
    </row>
    <row r="17" spans="1:14" ht="165">
      <c r="A17" s="124" t="s">
        <v>56</v>
      </c>
      <c r="B17" s="36" t="s">
        <v>90</v>
      </c>
      <c r="C17" s="95" t="s">
        <v>89</v>
      </c>
      <c r="D17" s="4">
        <v>3</v>
      </c>
      <c r="E17" s="6">
        <v>3</v>
      </c>
      <c r="F17" s="91">
        <f t="shared" si="1"/>
        <v>9</v>
      </c>
      <c r="G17" s="43" t="s">
        <v>91</v>
      </c>
      <c r="H17" s="5" t="s">
        <v>103</v>
      </c>
      <c r="I17" s="68">
        <f>IF(H17=COTATION!$G$25,F17*1,IF(H17=COTATION!$F$25,F17*0.5,IF(H17=COTATION!$E$25,F17*0.25)))</f>
        <v>9</v>
      </c>
      <c r="J17" s="43" t="s">
        <v>97</v>
      </c>
      <c r="K17" s="6" t="s">
        <v>84</v>
      </c>
      <c r="L17" s="123" t="s">
        <v>92</v>
      </c>
      <c r="M17" s="66"/>
      <c r="N17" s="69"/>
    </row>
    <row r="18" spans="1:14" ht="75">
      <c r="A18" s="124" t="s">
        <v>57</v>
      </c>
      <c r="B18" s="36" t="s">
        <v>101</v>
      </c>
      <c r="C18" s="95" t="s">
        <v>219</v>
      </c>
      <c r="D18" s="4">
        <v>3</v>
      </c>
      <c r="E18" s="6">
        <v>1</v>
      </c>
      <c r="F18" s="91">
        <f t="shared" si="1"/>
        <v>3</v>
      </c>
      <c r="G18" s="43" t="s">
        <v>95</v>
      </c>
      <c r="H18" s="5" t="s">
        <v>103</v>
      </c>
      <c r="I18" s="68">
        <f>IF(H18=COTATION!$G$25,F18*1,IF(H18=COTATION!$F$25,F18*0.5,IF(H18=COTATION!$E$25,F18*0.25)))</f>
        <v>3</v>
      </c>
      <c r="J18" s="43" t="s">
        <v>96</v>
      </c>
      <c r="K18" s="6" t="s">
        <v>85</v>
      </c>
      <c r="L18" s="123" t="s">
        <v>92</v>
      </c>
      <c r="M18" s="66"/>
      <c r="N18" s="69"/>
    </row>
    <row r="19" spans="1:14" ht="90">
      <c r="A19" s="124" t="s">
        <v>58</v>
      </c>
      <c r="B19" s="36" t="s">
        <v>93</v>
      </c>
      <c r="C19" s="95" t="s">
        <v>89</v>
      </c>
      <c r="D19" s="4">
        <v>3</v>
      </c>
      <c r="E19" s="6">
        <v>2</v>
      </c>
      <c r="F19" s="91">
        <f t="shared" ref="F19" si="2">D19*E19</f>
        <v>6</v>
      </c>
      <c r="G19" s="43" t="s">
        <v>94</v>
      </c>
      <c r="H19" s="5" t="s">
        <v>103</v>
      </c>
      <c r="I19" s="68">
        <f>IF(H19=COTATION!$G$25,F19*1,IF(H19=COTATION!$F$25,F19*0.5,IF(H19=COTATION!$E$25,F19*0.25)))</f>
        <v>6</v>
      </c>
      <c r="J19" s="36" t="s">
        <v>98</v>
      </c>
      <c r="K19" s="6" t="s">
        <v>84</v>
      </c>
      <c r="L19" s="123" t="s">
        <v>99</v>
      </c>
      <c r="M19" s="66"/>
      <c r="N19" s="69"/>
    </row>
    <row r="20" spans="1:14">
      <c r="A20" s="90"/>
      <c r="B20" s="36"/>
      <c r="C20" s="95"/>
      <c r="D20" s="4"/>
      <c r="E20" s="6"/>
      <c r="F20" s="91"/>
      <c r="G20" s="43"/>
      <c r="H20" s="5"/>
      <c r="I20" s="68"/>
      <c r="J20" s="43"/>
      <c r="K20" s="6"/>
      <c r="L20" s="123"/>
      <c r="M20" s="66"/>
      <c r="N20" s="69"/>
    </row>
    <row r="21" spans="1:14">
      <c r="A21" s="90"/>
      <c r="B21" s="36"/>
      <c r="C21" s="95"/>
      <c r="D21" s="4"/>
      <c r="E21" s="6"/>
      <c r="F21" s="91"/>
      <c r="G21" s="43"/>
      <c r="H21" s="5"/>
      <c r="I21" s="68"/>
      <c r="J21" s="43"/>
      <c r="K21" s="6"/>
      <c r="L21" s="123"/>
      <c r="M21" s="66"/>
      <c r="N21" s="69"/>
    </row>
    <row r="22" spans="1:14" ht="114" customHeight="1">
      <c r="A22" s="90"/>
      <c r="B22" s="36"/>
      <c r="C22" s="95"/>
      <c r="D22" s="4"/>
      <c r="E22" s="6"/>
      <c r="F22" s="91"/>
      <c r="G22" s="43"/>
      <c r="H22" s="5"/>
      <c r="I22" s="68"/>
      <c r="J22" s="36"/>
      <c r="K22" s="6"/>
      <c r="L22" s="123"/>
      <c r="M22" s="66"/>
      <c r="N22" s="69"/>
    </row>
  </sheetData>
  <autoFilter ref="A6:L6" xr:uid="{00000000-0009-0000-0000-000002000000}"/>
  <mergeCells count="10">
    <mergeCell ref="A1:N1"/>
    <mergeCell ref="K2:N2"/>
    <mergeCell ref="K3:N3"/>
    <mergeCell ref="J5:N5"/>
    <mergeCell ref="A5:C5"/>
    <mergeCell ref="D5:F5"/>
    <mergeCell ref="H5:I5"/>
    <mergeCell ref="A2:B3"/>
    <mergeCell ref="C2:D3"/>
    <mergeCell ref="E2:I3"/>
  </mergeCells>
  <conditionalFormatting sqref="F6:F7">
    <cfRule type="cellIs" dxfId="10" priority="20" operator="equal">
      <formula>0</formula>
    </cfRule>
  </conditionalFormatting>
  <conditionalFormatting sqref="F8">
    <cfRule type="cellIs" dxfId="9" priority="9" operator="equal">
      <formula>0</formula>
    </cfRule>
  </conditionalFormatting>
  <conditionalFormatting sqref="F8:F22">
    <cfRule type="cellIs" dxfId="8" priority="6" operator="greaterThan">
      <formula>6</formula>
    </cfRule>
    <cfRule type="cellIs" dxfId="7" priority="7" operator="between">
      <formula>4</formula>
      <formula>6</formula>
    </cfRule>
    <cfRule type="cellIs" dxfId="6" priority="8" operator="between">
      <formula>0.5</formula>
      <formula>3</formula>
    </cfRule>
  </conditionalFormatting>
  <conditionalFormatting sqref="I6">
    <cfRule type="cellIs" dxfId="5" priority="19" operator="equal">
      <formula>0</formula>
    </cfRule>
  </conditionalFormatting>
  <conditionalFormatting sqref="I7 F9:F22">
    <cfRule type="cellIs" dxfId="4" priority="18" operator="equal">
      <formula>0</formula>
    </cfRule>
  </conditionalFormatting>
  <conditionalFormatting sqref="I8:I22">
    <cfRule type="cellIs" priority="1" stopIfTrue="1" operator="equal">
      <formula>FALSE</formula>
    </cfRule>
    <cfRule type="cellIs" dxfId="3" priority="2" operator="equal">
      <formula>0</formula>
    </cfRule>
    <cfRule type="cellIs" dxfId="2" priority="3" operator="greaterThan">
      <formula>6</formula>
    </cfRule>
    <cfRule type="cellIs" dxfId="1" priority="4" operator="between">
      <formula>3</formula>
      <formula>6</formula>
    </cfRule>
    <cfRule type="cellIs" dxfId="0" priority="5" operator="lessThan">
      <formula>3</formula>
    </cfRule>
  </conditionalFormatting>
  <pageMargins left="0.70866141732283472" right="0.70866141732283472" top="0.74803149606299213" bottom="0.74803149606299213" header="0.31496062992125984" footer="0.31496062992125984"/>
  <pageSetup paperSize="9" scale="51" fitToHeight="0" orientation="landscape" r:id="rId1"/>
  <headerFooter>
    <oddFooter>&amp;LTrame Document Unique | SIST-ON |  2022&amp;C&amp;A&amp;RPage &amp;P de &amp;N</oddFooter>
  </headerFooter>
  <rowBreaks count="2" manualBreakCount="2">
    <brk id="12" max="13" man="1"/>
    <brk id="19" max="1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COTATION!$E$8:$H$8</xm:f>
          </x14:formula1>
          <xm:sqref>E8:E22</xm:sqref>
        </x14:dataValidation>
        <x14:dataValidation type="list" allowBlank="1" showInputMessage="1" showErrorMessage="1" xr:uid="{00000000-0002-0000-0200-000001000000}">
          <x14:formula1>
            <xm:f>COTATION!$C$3:$C$6</xm:f>
          </x14:formula1>
          <xm:sqref>D8:D22</xm:sqref>
        </x14:dataValidation>
        <x14:dataValidation type="list" allowBlank="1" showInputMessage="1" showErrorMessage="1" xr:uid="{00000000-0002-0000-0200-000002000000}">
          <x14:formula1>
            <xm:f>'RISQUES '!$B$3:$B$44</xm:f>
          </x14:formula1>
          <xm:sqref>A8:A22</xm:sqref>
        </x14:dataValidation>
        <x14:dataValidation type="list" allowBlank="1" showInputMessage="1" showErrorMessage="1" xr:uid="{00000000-0002-0000-0200-000004000000}">
          <x14:formula1>
            <xm:f>'RISQUES '!$B$76:$B$80</xm:f>
          </x14:formula1>
          <xm:sqref>M8:M10 M14:M22</xm:sqref>
        </x14:dataValidation>
        <x14:dataValidation type="list" allowBlank="1" showInputMessage="1" showErrorMessage="1" xr:uid="{00000000-0002-0000-0200-000003000000}">
          <x14:formula1>
            <xm:f>COTATION!$E$25:$G$25</xm:f>
          </x14:formula1>
          <xm:sqref>H8:H22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D31A9-7494-40CB-BE7C-142E21A1AC6F}">
  <sheetPr codeName="Feuil1">
    <pageSetUpPr fitToPage="1"/>
  </sheetPr>
  <dimension ref="A1:H50"/>
  <sheetViews>
    <sheetView showGridLines="0" showRuler="0" view="pageBreakPreview" topLeftCell="A2" zoomScale="112" zoomScaleNormal="100" zoomScaleSheetLayoutView="112" zoomScalePageLayoutView="90" workbookViewId="0">
      <selection activeCell="E2" sqref="E2"/>
    </sheetView>
  </sheetViews>
  <sheetFormatPr baseColWidth="10" defaultRowHeight="15"/>
  <cols>
    <col min="1" max="1" width="3.5703125" customWidth="1"/>
    <col min="2" max="2" width="83.28515625" customWidth="1"/>
    <col min="5" max="5" width="96.140625" customWidth="1"/>
    <col min="6" max="6" width="4" customWidth="1"/>
    <col min="7" max="7" width="65.28515625" customWidth="1"/>
    <col min="9" max="9" width="65.7109375" customWidth="1"/>
    <col min="11" max="11" width="158.5703125" customWidth="1"/>
  </cols>
  <sheetData>
    <row r="1" spans="1:8" ht="28.5" customHeight="1">
      <c r="A1" s="145" t="s">
        <v>108</v>
      </c>
      <c r="B1" s="145"/>
      <c r="C1" s="145"/>
      <c r="D1" s="58"/>
      <c r="E1" s="101" t="s">
        <v>136</v>
      </c>
    </row>
    <row r="2" spans="1:8" ht="364.5" customHeight="1">
      <c r="A2" s="58"/>
      <c r="B2" s="108" t="s">
        <v>208</v>
      </c>
      <c r="C2" s="58"/>
      <c r="D2" s="58"/>
      <c r="E2" s="100" t="s">
        <v>212</v>
      </c>
    </row>
    <row r="3" spans="1:8" ht="126.75" customHeight="1">
      <c r="A3" s="58"/>
      <c r="B3" s="100" t="s">
        <v>184</v>
      </c>
      <c r="C3" s="58"/>
      <c r="D3" s="58"/>
      <c r="E3" s="59"/>
    </row>
    <row r="4" spans="1:8">
      <c r="A4" s="146" t="s">
        <v>138</v>
      </c>
      <c r="B4" s="146"/>
      <c r="C4" s="146"/>
      <c r="D4" s="146"/>
      <c r="E4" s="146"/>
      <c r="G4" s="59"/>
    </row>
    <row r="5" spans="1:8" ht="394.5" customHeight="1">
      <c r="A5" s="58"/>
      <c r="B5" s="99" t="s">
        <v>209</v>
      </c>
      <c r="E5" s="99" t="s">
        <v>139</v>
      </c>
      <c r="G5" s="59"/>
    </row>
    <row r="6" spans="1:8">
      <c r="A6" s="58"/>
      <c r="B6" s="59"/>
      <c r="E6" s="98"/>
      <c r="G6" s="59"/>
    </row>
    <row r="7" spans="1:8">
      <c r="A7" s="58"/>
      <c r="B7" s="146" t="s">
        <v>135</v>
      </c>
      <c r="C7" s="146"/>
      <c r="D7" s="146"/>
      <c r="E7" s="146"/>
      <c r="G7" s="59"/>
    </row>
    <row r="8" spans="1:8" ht="372" customHeight="1">
      <c r="B8" s="147" t="s">
        <v>210</v>
      </c>
      <c r="C8" s="147"/>
      <c r="D8" s="147"/>
      <c r="E8" s="147"/>
    </row>
    <row r="9" spans="1:8" ht="29.25" customHeight="1">
      <c r="B9" s="97"/>
      <c r="C9" s="97"/>
      <c r="D9" s="97"/>
      <c r="E9" s="97"/>
    </row>
    <row r="10" spans="1:8" ht="28.5" customHeight="1">
      <c r="A10" s="102"/>
      <c r="B10" s="145" t="s">
        <v>109</v>
      </c>
      <c r="C10" s="145"/>
      <c r="D10" s="145"/>
      <c r="E10" s="145"/>
    </row>
    <row r="11" spans="1:8">
      <c r="A11" s="32"/>
      <c r="B11" s="109" t="s">
        <v>134</v>
      </c>
    </row>
    <row r="12" spans="1:8">
      <c r="A12" s="32" t="s">
        <v>66</v>
      </c>
      <c r="B12" s="110" t="s">
        <v>110</v>
      </c>
    </row>
    <row r="13" spans="1:8">
      <c r="A13" s="32" t="s">
        <v>66</v>
      </c>
      <c r="B13" s="110" t="s">
        <v>111</v>
      </c>
    </row>
    <row r="14" spans="1:8" ht="26.25">
      <c r="A14" s="54" t="s">
        <v>66</v>
      </c>
      <c r="B14" s="111" t="s">
        <v>133</v>
      </c>
    </row>
    <row r="15" spans="1:8">
      <c r="A15" s="32" t="s">
        <v>66</v>
      </c>
      <c r="B15" s="110" t="s">
        <v>132</v>
      </c>
    </row>
    <row r="16" spans="1:8">
      <c r="A16" s="32" t="s">
        <v>66</v>
      </c>
      <c r="B16" s="112" t="s">
        <v>112</v>
      </c>
      <c r="D16" s="46"/>
      <c r="H16" s="46"/>
    </row>
    <row r="17" spans="1:7">
      <c r="A17" s="32"/>
      <c r="B17" s="113" t="s">
        <v>179</v>
      </c>
      <c r="C17" s="49"/>
      <c r="D17" s="51"/>
      <c r="E17" s="143" t="s">
        <v>182</v>
      </c>
      <c r="F17" s="47"/>
      <c r="G17" s="47"/>
    </row>
    <row r="18" spans="1:7" ht="26.25">
      <c r="A18" s="32"/>
      <c r="B18" s="114" t="s">
        <v>180</v>
      </c>
      <c r="C18" s="50"/>
      <c r="E18" s="144"/>
      <c r="F18" s="47"/>
      <c r="G18" s="47"/>
    </row>
    <row r="19" spans="1:7" ht="26.25">
      <c r="A19" s="32"/>
      <c r="B19" s="114" t="s">
        <v>181</v>
      </c>
      <c r="C19" s="52"/>
      <c r="D19" s="48"/>
      <c r="E19" s="53" t="s">
        <v>183</v>
      </c>
      <c r="F19" s="47"/>
      <c r="G19" s="47"/>
    </row>
    <row r="20" spans="1:7" ht="102">
      <c r="A20" s="54" t="s">
        <v>66</v>
      </c>
      <c r="B20" s="108" t="s">
        <v>113</v>
      </c>
      <c r="C20" s="47"/>
      <c r="D20" s="47"/>
      <c r="E20" s="141" t="s">
        <v>211</v>
      </c>
    </row>
    <row r="21" spans="1:7">
      <c r="A21" s="32"/>
      <c r="E21" s="142"/>
    </row>
    <row r="22" spans="1:7">
      <c r="A22" s="32"/>
    </row>
    <row r="23" spans="1:7">
      <c r="A23" s="32"/>
    </row>
    <row r="24" spans="1:7">
      <c r="A24" s="32"/>
    </row>
    <row r="25" spans="1:7" ht="18.75">
      <c r="A25" s="32"/>
      <c r="B25" s="31"/>
    </row>
    <row r="26" spans="1:7">
      <c r="A26" s="32"/>
    </row>
    <row r="27" spans="1:7">
      <c r="A27" s="32"/>
    </row>
    <row r="28" spans="1:7">
      <c r="A28" s="32"/>
    </row>
    <row r="29" spans="1:7">
      <c r="A29" s="32"/>
    </row>
    <row r="30" spans="1:7">
      <c r="A30" s="32"/>
    </row>
    <row r="31" spans="1:7" ht="18.75">
      <c r="A31" s="32"/>
      <c r="B31" s="31"/>
    </row>
    <row r="32" spans="1:7">
      <c r="A32" s="32"/>
    </row>
    <row r="33" spans="1:2">
      <c r="A33" s="32"/>
    </row>
    <row r="34" spans="1:2">
      <c r="A34" s="32"/>
    </row>
    <row r="35" spans="1:2">
      <c r="A35" s="32"/>
    </row>
    <row r="36" spans="1:2">
      <c r="A36" s="32"/>
    </row>
    <row r="37" spans="1:2">
      <c r="A37" s="32"/>
    </row>
    <row r="38" spans="1:2" ht="18.75">
      <c r="A38" s="32"/>
      <c r="B38" s="31"/>
    </row>
    <row r="39" spans="1:2">
      <c r="A39" s="32"/>
    </row>
    <row r="40" spans="1:2">
      <c r="A40" s="32"/>
    </row>
    <row r="41" spans="1:2">
      <c r="A41" s="32"/>
    </row>
    <row r="42" spans="1:2">
      <c r="A42" s="32"/>
    </row>
    <row r="43" spans="1:2">
      <c r="A43" s="32"/>
    </row>
    <row r="44" spans="1:2">
      <c r="A44" s="32"/>
    </row>
    <row r="45" spans="1:2">
      <c r="A45" s="32"/>
    </row>
    <row r="46" spans="1:2">
      <c r="A46" s="32"/>
    </row>
    <row r="47" spans="1:2">
      <c r="A47" s="32"/>
    </row>
    <row r="48" spans="1:2">
      <c r="A48" s="32"/>
    </row>
    <row r="49" spans="1:1">
      <c r="A49" s="32"/>
    </row>
    <row r="50" spans="1:1">
      <c r="A50" s="32"/>
    </row>
  </sheetData>
  <mergeCells count="7">
    <mergeCell ref="E20:E21"/>
    <mergeCell ref="E17:E18"/>
    <mergeCell ref="A1:C1"/>
    <mergeCell ref="B7:E7"/>
    <mergeCell ref="B8:E8"/>
    <mergeCell ref="B10:E10"/>
    <mergeCell ref="A4:E4"/>
  </mergeCells>
  <pageMargins left="0.7" right="0.7" top="0.75" bottom="0.75" header="0.3" footer="0.3"/>
  <pageSetup paperSize="9" scale="41" orientation="portrait" r:id="rId1"/>
  <headerFooter>
    <oddFooter>&amp;LTrame Document Unique | SIST-ON |  2022&amp;C&amp;A&amp;RPage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pageSetUpPr fitToPage="1"/>
  </sheetPr>
  <dimension ref="A1:H26"/>
  <sheetViews>
    <sheetView showGridLines="0" zoomScale="55" zoomScaleNormal="55" zoomScaleSheetLayoutView="75" zoomScalePageLayoutView="62" workbookViewId="0">
      <selection activeCell="H21" sqref="H21"/>
    </sheetView>
  </sheetViews>
  <sheetFormatPr baseColWidth="10" defaultRowHeight="15"/>
  <cols>
    <col min="1" max="1" width="11" customWidth="1"/>
    <col min="2" max="2" width="35.42578125" style="1" customWidth="1"/>
    <col min="3" max="3" width="10.7109375" style="1" customWidth="1"/>
    <col min="4" max="4" width="3.42578125" customWidth="1"/>
    <col min="5" max="8" width="29.85546875" customWidth="1"/>
    <col min="9" max="9" width="28.85546875" customWidth="1"/>
  </cols>
  <sheetData>
    <row r="1" spans="1:8" ht="24.75" customHeight="1">
      <c r="A1" s="155" t="s">
        <v>29</v>
      </c>
      <c r="B1" s="155"/>
      <c r="C1" s="155"/>
      <c r="D1" s="155"/>
      <c r="E1" s="155"/>
      <c r="F1" s="155"/>
      <c r="G1" s="155"/>
      <c r="H1" s="155"/>
    </row>
    <row r="2" spans="1:8" ht="19.5" customHeight="1">
      <c r="B2"/>
      <c r="C2"/>
    </row>
    <row r="3" spans="1:8" ht="31.5" customHeight="1">
      <c r="A3" s="156" t="s">
        <v>18</v>
      </c>
      <c r="B3" s="13" t="s">
        <v>19</v>
      </c>
      <c r="C3" s="17">
        <v>4</v>
      </c>
      <c r="E3" s="16">
        <v>4</v>
      </c>
      <c r="F3" s="15">
        <v>8</v>
      </c>
      <c r="G3" s="15">
        <v>12</v>
      </c>
      <c r="H3" s="15">
        <v>16</v>
      </c>
    </row>
    <row r="4" spans="1:8" ht="31.5" customHeight="1">
      <c r="A4" s="157"/>
      <c r="B4" s="13" t="s">
        <v>20</v>
      </c>
      <c r="C4" s="17">
        <v>3</v>
      </c>
      <c r="E4" s="14">
        <v>3</v>
      </c>
      <c r="F4" s="16">
        <v>6</v>
      </c>
      <c r="G4" s="15">
        <v>9</v>
      </c>
      <c r="H4" s="15">
        <v>12</v>
      </c>
    </row>
    <row r="5" spans="1:8" ht="31.5" customHeight="1">
      <c r="A5" s="157"/>
      <c r="B5" s="13" t="s">
        <v>21</v>
      </c>
      <c r="C5" s="17">
        <v>2</v>
      </c>
      <c r="E5" s="14">
        <v>2</v>
      </c>
      <c r="F5" s="16">
        <v>4</v>
      </c>
      <c r="G5" s="16">
        <v>6</v>
      </c>
      <c r="H5" s="15">
        <v>8</v>
      </c>
    </row>
    <row r="6" spans="1:8" ht="31.5" customHeight="1">
      <c r="A6" s="158"/>
      <c r="B6" s="13" t="s">
        <v>22</v>
      </c>
      <c r="C6" s="17">
        <v>1</v>
      </c>
      <c r="E6" s="14">
        <v>1</v>
      </c>
      <c r="F6" s="14">
        <v>2</v>
      </c>
      <c r="G6" s="14">
        <v>3</v>
      </c>
      <c r="H6" s="16">
        <v>4</v>
      </c>
    </row>
    <row r="7" spans="1:8" ht="15.75" customHeight="1">
      <c r="B7" s="159" t="s">
        <v>104</v>
      </c>
      <c r="C7" s="160"/>
    </row>
    <row r="8" spans="1:8" ht="31.5" customHeight="1">
      <c r="B8" s="161"/>
      <c r="C8" s="162"/>
      <c r="E8" s="17">
        <v>1</v>
      </c>
      <c r="F8" s="17">
        <v>2</v>
      </c>
      <c r="G8" s="17">
        <v>3</v>
      </c>
      <c r="H8" s="17">
        <v>4</v>
      </c>
    </row>
    <row r="9" spans="1:8" ht="48" customHeight="1">
      <c r="E9" s="6" t="s">
        <v>68</v>
      </c>
      <c r="F9" s="6" t="s">
        <v>120</v>
      </c>
      <c r="G9" s="6" t="s">
        <v>69</v>
      </c>
      <c r="H9" s="6" t="s">
        <v>70</v>
      </c>
    </row>
    <row r="10" spans="1:8" ht="31.5" customHeight="1">
      <c r="E10" s="154" t="s">
        <v>16</v>
      </c>
      <c r="F10" s="154"/>
      <c r="G10" s="154"/>
      <c r="H10" s="154"/>
    </row>
    <row r="11" spans="1:8" ht="24.75" customHeight="1"/>
    <row r="12" spans="1:8" ht="24" customHeight="1">
      <c r="A12" s="155" t="s">
        <v>30</v>
      </c>
      <c r="B12" s="155"/>
      <c r="C12" s="155"/>
      <c r="D12" s="155"/>
      <c r="E12" s="155"/>
      <c r="F12" s="155"/>
      <c r="G12" s="155"/>
      <c r="H12" s="155"/>
    </row>
    <row r="14" spans="1:8" ht="27.75">
      <c r="B14" s="148" t="s">
        <v>23</v>
      </c>
      <c r="C14" s="17">
        <v>16</v>
      </c>
      <c r="E14" s="16">
        <f t="shared" ref="E14:E21" si="0">C14*E$24</f>
        <v>4</v>
      </c>
      <c r="F14" s="15">
        <f t="shared" ref="F14:F21" si="1">C14*F$24</f>
        <v>8</v>
      </c>
      <c r="G14" s="15">
        <f t="shared" ref="G14:G21" si="2">C14*G$24</f>
        <v>16</v>
      </c>
    </row>
    <row r="15" spans="1:8" ht="27.75">
      <c r="B15" s="149"/>
      <c r="C15" s="17">
        <v>12</v>
      </c>
      <c r="E15" s="16">
        <f t="shared" si="0"/>
        <v>3</v>
      </c>
      <c r="F15" s="16">
        <f t="shared" si="1"/>
        <v>6</v>
      </c>
      <c r="G15" s="15">
        <f t="shared" si="2"/>
        <v>12</v>
      </c>
    </row>
    <row r="16" spans="1:8" ht="27.75">
      <c r="B16" s="149"/>
      <c r="C16" s="17">
        <v>9</v>
      </c>
      <c r="E16" s="14">
        <f t="shared" si="0"/>
        <v>2.25</v>
      </c>
      <c r="F16" s="16">
        <f t="shared" si="1"/>
        <v>4.5</v>
      </c>
      <c r="G16" s="15">
        <f t="shared" si="2"/>
        <v>9</v>
      </c>
    </row>
    <row r="17" spans="2:7" ht="27.75">
      <c r="B17" s="149"/>
      <c r="C17" s="17">
        <v>8</v>
      </c>
      <c r="E17" s="14">
        <f t="shared" si="0"/>
        <v>2</v>
      </c>
      <c r="F17" s="16">
        <f t="shared" si="1"/>
        <v>4</v>
      </c>
      <c r="G17" s="15">
        <f t="shared" si="2"/>
        <v>8</v>
      </c>
    </row>
    <row r="18" spans="2:7" ht="27.75">
      <c r="B18" s="149"/>
      <c r="C18" s="17">
        <v>6</v>
      </c>
      <c r="E18" s="14">
        <f t="shared" si="0"/>
        <v>1.5</v>
      </c>
      <c r="F18" s="16">
        <f t="shared" si="1"/>
        <v>3</v>
      </c>
      <c r="G18" s="16">
        <f t="shared" si="2"/>
        <v>6</v>
      </c>
    </row>
    <row r="19" spans="2:7" ht="27.75">
      <c r="B19" s="149"/>
      <c r="C19" s="17">
        <v>4</v>
      </c>
      <c r="E19" s="14">
        <f t="shared" si="0"/>
        <v>1</v>
      </c>
      <c r="F19" s="14">
        <f t="shared" si="1"/>
        <v>2</v>
      </c>
      <c r="G19" s="16">
        <f t="shared" si="2"/>
        <v>4</v>
      </c>
    </row>
    <row r="20" spans="2:7" ht="27.75">
      <c r="B20" s="149"/>
      <c r="C20" s="17">
        <v>3</v>
      </c>
      <c r="E20" s="14">
        <f t="shared" si="0"/>
        <v>0.75</v>
      </c>
      <c r="F20" s="14">
        <f t="shared" si="1"/>
        <v>1.5</v>
      </c>
      <c r="G20" s="16">
        <f t="shared" si="2"/>
        <v>3</v>
      </c>
    </row>
    <row r="21" spans="2:7" ht="27.75">
      <c r="B21" s="149"/>
      <c r="C21" s="17">
        <v>2</v>
      </c>
      <c r="E21" s="14">
        <f t="shared" si="0"/>
        <v>0.5</v>
      </c>
      <c r="F21" s="14">
        <f t="shared" si="1"/>
        <v>1</v>
      </c>
      <c r="G21" s="14">
        <f t="shared" si="2"/>
        <v>2</v>
      </c>
    </row>
    <row r="22" spans="2:7" ht="27.75">
      <c r="B22" s="150"/>
      <c r="C22" s="17">
        <v>1</v>
      </c>
      <c r="E22" s="14">
        <f>C22*E$24</f>
        <v>0.25</v>
      </c>
      <c r="F22" s="14">
        <f>C22*F$24</f>
        <v>0.5</v>
      </c>
      <c r="G22" s="14">
        <f>C22*G24</f>
        <v>1</v>
      </c>
    </row>
    <row r="24" spans="2:7" ht="30.75" customHeight="1">
      <c r="B24" s="148" t="s">
        <v>143</v>
      </c>
      <c r="C24" s="104" t="s">
        <v>140</v>
      </c>
      <c r="E24" s="17">
        <v>0.25</v>
      </c>
      <c r="F24" s="17">
        <v>0.5</v>
      </c>
      <c r="G24" s="17">
        <v>1</v>
      </c>
    </row>
    <row r="25" spans="2:7" ht="30.75" customHeight="1">
      <c r="B25" s="149"/>
      <c r="C25" s="105" t="s">
        <v>141</v>
      </c>
      <c r="E25" s="2" t="s">
        <v>27</v>
      </c>
      <c r="F25" s="2" t="s">
        <v>28</v>
      </c>
      <c r="G25" s="2" t="s">
        <v>103</v>
      </c>
    </row>
    <row r="26" spans="2:7" ht="30.75" customHeight="1">
      <c r="B26" s="150"/>
      <c r="C26" s="106" t="s">
        <v>142</v>
      </c>
      <c r="E26" s="151" t="s">
        <v>17</v>
      </c>
      <c r="F26" s="152"/>
      <c r="G26" s="153"/>
    </row>
  </sheetData>
  <mergeCells count="8">
    <mergeCell ref="B24:B26"/>
    <mergeCell ref="E26:G26"/>
    <mergeCell ref="B14:B22"/>
    <mergeCell ref="E10:H10"/>
    <mergeCell ref="A1:H1"/>
    <mergeCell ref="A12:H12"/>
    <mergeCell ref="A3:A6"/>
    <mergeCell ref="B7:C8"/>
  </mergeCells>
  <pageMargins left="0.7" right="0.7" top="0.75" bottom="0.75" header="0.3" footer="0.3"/>
  <pageSetup paperSize="9" scale="70" orientation="landscape" r:id="rId1"/>
  <headerFooter>
    <oddFooter>&amp;LTrame Document Unique | SIST-ON |  2022&amp;C&amp;A&amp;RPage &amp;P de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22B05-8F12-46E4-922A-B4CC41A42653}">
  <sheetPr codeName="Feuil4">
    <pageSetUpPr fitToPage="1"/>
  </sheetPr>
  <dimension ref="A1:N54"/>
  <sheetViews>
    <sheetView showGridLines="0" view="pageBreakPreview" zoomScale="90" zoomScaleNormal="84" zoomScaleSheetLayoutView="90" zoomScalePageLayoutView="46" workbookViewId="0">
      <pane ySplit="6" topLeftCell="A7" activePane="bottomLeft" state="frozen"/>
      <selection pane="bottomLeft" activeCell="C2" sqref="C2:D2"/>
    </sheetView>
  </sheetViews>
  <sheetFormatPr baseColWidth="10" defaultRowHeight="15"/>
  <cols>
    <col min="1" max="1" width="25.7109375" style="39" customWidth="1"/>
    <col min="2" max="2" width="40.28515625" style="37" customWidth="1"/>
    <col min="3" max="3" width="24.42578125" style="39" customWidth="1"/>
    <col min="4" max="6" width="9.5703125" customWidth="1"/>
    <col min="7" max="7" width="29.140625" style="39" customWidth="1"/>
    <col min="8" max="8" width="12" customWidth="1"/>
    <col min="9" max="9" width="8.42578125" customWidth="1"/>
    <col min="10" max="10" width="31.5703125" style="39" customWidth="1"/>
    <col min="11" max="11" width="13.5703125" style="39" customWidth="1"/>
    <col min="12" max="12" width="18.28515625" style="39" customWidth="1"/>
    <col min="13" max="13" width="11.5703125" style="39" customWidth="1"/>
    <col min="14" max="14" width="12.42578125" customWidth="1"/>
  </cols>
  <sheetData>
    <row r="1" spans="1:14" ht="28.5" customHeight="1">
      <c r="A1" s="173" t="s">
        <v>32</v>
      </c>
      <c r="B1" s="174"/>
      <c r="C1" s="174"/>
      <c r="D1" s="174"/>
      <c r="E1" s="174"/>
      <c r="F1" s="174"/>
      <c r="G1" s="174"/>
      <c r="H1" s="174"/>
      <c r="I1" s="174"/>
      <c r="J1" s="174"/>
      <c r="K1" s="174"/>
      <c r="L1" s="174"/>
      <c r="M1" s="174"/>
      <c r="N1" s="174"/>
    </row>
    <row r="2" spans="1:14" ht="15" customHeight="1">
      <c r="A2" s="175">
        <f>DESCRIPTION!C9</f>
        <v>0</v>
      </c>
      <c r="B2" s="176"/>
      <c r="C2" s="179" t="s">
        <v>203</v>
      </c>
      <c r="D2" s="180"/>
      <c r="E2" s="181">
        <f>DESCRIPTION!B26</f>
        <v>0</v>
      </c>
      <c r="F2" s="181"/>
      <c r="G2" s="181"/>
      <c r="H2" s="181"/>
      <c r="I2" s="182"/>
      <c r="J2" s="55" t="s">
        <v>40</v>
      </c>
      <c r="K2" s="183" t="str">
        <f>DESCRIPTION!C3</f>
        <v>00/00/0000</v>
      </c>
      <c r="L2" s="183"/>
      <c r="M2" s="183"/>
      <c r="N2" s="184"/>
    </row>
    <row r="3" spans="1:14" ht="15" customHeight="1">
      <c r="A3" s="177"/>
      <c r="B3" s="178"/>
      <c r="C3" s="96" t="s">
        <v>107</v>
      </c>
      <c r="D3" s="45">
        <f>DESCRIPTION!C26</f>
        <v>0</v>
      </c>
      <c r="E3" s="181"/>
      <c r="F3" s="181"/>
      <c r="G3" s="181"/>
      <c r="H3" s="181"/>
      <c r="I3" s="182"/>
      <c r="J3" s="56" t="s">
        <v>41</v>
      </c>
      <c r="K3" s="185" t="str">
        <f>DESCRIPTION!C6</f>
        <v>00/00/0000</v>
      </c>
      <c r="L3" s="185"/>
      <c r="M3" s="185"/>
      <c r="N3" s="186"/>
    </row>
    <row r="4" spans="1:14" ht="21.75" thickBot="1">
      <c r="A4" s="35"/>
      <c r="B4" s="35"/>
      <c r="C4" s="40"/>
      <c r="D4" s="29"/>
      <c r="E4" s="30"/>
      <c r="F4" s="30"/>
      <c r="G4" s="42"/>
      <c r="H4" s="30"/>
      <c r="I4" s="30"/>
      <c r="J4" s="64"/>
      <c r="K4" s="40"/>
      <c r="L4" s="40"/>
      <c r="M4" s="40"/>
    </row>
    <row r="5" spans="1:14" ht="30">
      <c r="A5" s="163" t="s">
        <v>14</v>
      </c>
      <c r="B5" s="164"/>
      <c r="C5" s="165"/>
      <c r="D5" s="166" t="s">
        <v>35</v>
      </c>
      <c r="E5" s="167"/>
      <c r="F5" s="168"/>
      <c r="G5" s="74" t="s">
        <v>33</v>
      </c>
      <c r="H5" s="169" t="s">
        <v>34</v>
      </c>
      <c r="I5" s="170"/>
      <c r="J5" s="171" t="s">
        <v>36</v>
      </c>
      <c r="K5" s="169"/>
      <c r="L5" s="169"/>
      <c r="M5" s="172"/>
      <c r="N5" s="170"/>
    </row>
    <row r="6" spans="1:14" ht="45.75" thickBot="1">
      <c r="A6" s="78" t="s">
        <v>13</v>
      </c>
      <c r="B6" s="79" t="s">
        <v>144</v>
      </c>
      <c r="C6" s="81" t="s">
        <v>15</v>
      </c>
      <c r="D6" s="78" t="s">
        <v>24</v>
      </c>
      <c r="E6" s="79" t="s">
        <v>25</v>
      </c>
      <c r="F6" s="81" t="s">
        <v>38</v>
      </c>
      <c r="G6" s="78" t="s">
        <v>199</v>
      </c>
      <c r="H6" s="79" t="s">
        <v>26</v>
      </c>
      <c r="I6" s="81" t="s">
        <v>39</v>
      </c>
      <c r="J6" s="195" t="s">
        <v>201</v>
      </c>
      <c r="K6" s="79" t="s">
        <v>37</v>
      </c>
      <c r="L6" s="79" t="s">
        <v>0</v>
      </c>
      <c r="M6" s="79" t="s">
        <v>114</v>
      </c>
      <c r="N6" s="81" t="s">
        <v>202</v>
      </c>
    </row>
    <row r="7" spans="1:14" ht="60" customHeight="1">
      <c r="A7" s="65"/>
      <c r="B7" s="66"/>
      <c r="C7" s="34"/>
      <c r="D7" s="67"/>
      <c r="E7" s="5"/>
      <c r="F7" s="68">
        <f t="shared" ref="F7:F54" si="0">D7*E7</f>
        <v>0</v>
      </c>
      <c r="G7" s="65"/>
      <c r="H7" s="5"/>
      <c r="I7" s="68">
        <f>IF(H7=COTATION!$G$25,F7*1,IF(H7=COTATION!$F$25,F7*0.5,IF(H7=COTATION!$E$25,F7*0.25,F7)))</f>
        <v>0</v>
      </c>
      <c r="J7" s="65"/>
      <c r="K7" s="107"/>
      <c r="L7" s="66"/>
      <c r="M7" s="103"/>
      <c r="N7" s="68"/>
    </row>
    <row r="8" spans="1:14" ht="60" customHeight="1">
      <c r="A8" s="38"/>
      <c r="B8" s="36"/>
      <c r="C8" s="41"/>
      <c r="D8" s="4"/>
      <c r="E8" s="6"/>
      <c r="F8" s="7">
        <f t="shared" si="0"/>
        <v>0</v>
      </c>
      <c r="G8" s="43"/>
      <c r="H8" s="5"/>
      <c r="I8" s="68">
        <f>IF(H8=COTATION!$G$25,F8*1,IF(H8=COTATION!$F$25,F8*0.5,IF(H8=COTATION!$E$25,F8*0.25,F8)))</f>
        <v>0</v>
      </c>
      <c r="J8" s="43"/>
      <c r="K8" s="36"/>
      <c r="L8" s="36"/>
      <c r="M8" s="93"/>
      <c r="N8" s="7"/>
    </row>
    <row r="9" spans="1:14" ht="60" customHeight="1">
      <c r="A9" s="38"/>
      <c r="B9" s="36"/>
      <c r="C9" s="41"/>
      <c r="D9" s="4"/>
      <c r="E9" s="6"/>
      <c r="F9" s="7">
        <f t="shared" si="0"/>
        <v>0</v>
      </c>
      <c r="G9" s="43"/>
      <c r="H9" s="5"/>
      <c r="I9" s="68">
        <f>IF(H9=COTATION!$G$25,F9*1,IF(H9=COTATION!$F$25,F9*0.5,IF(H9=COTATION!$E$25,F9*0.25,F9)))</f>
        <v>0</v>
      </c>
      <c r="J9" s="43"/>
      <c r="K9" s="36"/>
      <c r="L9" s="36"/>
      <c r="M9" s="93"/>
      <c r="N9" s="7"/>
    </row>
    <row r="10" spans="1:14" ht="60" customHeight="1">
      <c r="A10" s="38"/>
      <c r="B10" s="36"/>
      <c r="C10" s="41"/>
      <c r="D10" s="4"/>
      <c r="E10" s="6"/>
      <c r="F10" s="7">
        <f t="shared" si="0"/>
        <v>0</v>
      </c>
      <c r="G10" s="43"/>
      <c r="H10" s="5"/>
      <c r="I10" s="68">
        <f>IF(H10=COTATION!$G$25,F10*1,IF(H10=COTATION!$F$25,F10*0.5,IF(H10=COTATION!$E$25,F10*0.25,F10)))</f>
        <v>0</v>
      </c>
      <c r="J10" s="43"/>
      <c r="K10" s="36"/>
      <c r="L10" s="36"/>
      <c r="M10" s="93"/>
      <c r="N10" s="7"/>
    </row>
    <row r="11" spans="1:14" ht="60" customHeight="1">
      <c r="A11" s="38"/>
      <c r="B11" s="36"/>
      <c r="C11" s="41"/>
      <c r="D11" s="4"/>
      <c r="E11" s="6"/>
      <c r="F11" s="7">
        <f t="shared" si="0"/>
        <v>0</v>
      </c>
      <c r="G11" s="43"/>
      <c r="H11" s="5"/>
      <c r="I11" s="68">
        <f>IF(H11=COTATION!$G$25,F11*1,IF(H11=COTATION!$F$25,F11*0.5,IF(H11=COTATION!$E$25,F11*0.25,F11)))</f>
        <v>0</v>
      </c>
      <c r="J11" s="43"/>
      <c r="K11" s="36"/>
      <c r="L11" s="36"/>
      <c r="M11" s="93"/>
      <c r="N11" s="7"/>
    </row>
    <row r="12" spans="1:14" ht="60" customHeight="1">
      <c r="A12" s="38"/>
      <c r="B12" s="36"/>
      <c r="C12" s="41"/>
      <c r="D12" s="4"/>
      <c r="E12" s="6"/>
      <c r="F12" s="7">
        <f t="shared" si="0"/>
        <v>0</v>
      </c>
      <c r="G12" s="43"/>
      <c r="H12" s="5"/>
      <c r="I12" s="68">
        <f>IF(H12=COTATION!$G$25,F12*1,IF(H12=COTATION!$F$25,F12*0.5,IF(H12=COTATION!$E$25,F12*0.25,F12)))</f>
        <v>0</v>
      </c>
      <c r="J12" s="43"/>
      <c r="K12" s="36"/>
      <c r="L12" s="36"/>
      <c r="M12" s="93"/>
      <c r="N12" s="7"/>
    </row>
    <row r="13" spans="1:14" ht="60" customHeight="1">
      <c r="A13" s="38"/>
      <c r="B13" s="36"/>
      <c r="C13" s="41"/>
      <c r="D13" s="4"/>
      <c r="E13" s="6"/>
      <c r="F13" s="7">
        <f t="shared" si="0"/>
        <v>0</v>
      </c>
      <c r="G13" s="43"/>
      <c r="H13" s="5"/>
      <c r="I13" s="68">
        <f>IF(H13=COTATION!$G$25,F13*1,IF(H13=COTATION!$F$25,F13*0.5,IF(H13=COTATION!$E$25,F13*0.25,F13)))</f>
        <v>0</v>
      </c>
      <c r="J13" s="43"/>
      <c r="K13" s="36"/>
      <c r="L13" s="36"/>
      <c r="M13" s="93"/>
      <c r="N13" s="7"/>
    </row>
    <row r="14" spans="1:14" ht="60" customHeight="1">
      <c r="A14" s="38"/>
      <c r="B14" s="36"/>
      <c r="C14" s="41"/>
      <c r="D14" s="4"/>
      <c r="E14" s="6"/>
      <c r="F14" s="7">
        <f t="shared" si="0"/>
        <v>0</v>
      </c>
      <c r="G14" s="43"/>
      <c r="H14" s="5"/>
      <c r="I14" s="68">
        <f>IF(H14=COTATION!$G$25,F14*1,IF(H14=COTATION!$F$25,F14*0.5,IF(H14=COTATION!$E$25,F14*0.25,F14)))</f>
        <v>0</v>
      </c>
      <c r="J14" s="43"/>
      <c r="K14" s="36"/>
      <c r="L14" s="36"/>
      <c r="M14" s="93"/>
      <c r="N14" s="7"/>
    </row>
    <row r="15" spans="1:14" ht="60" customHeight="1">
      <c r="A15" s="38"/>
      <c r="B15" s="36"/>
      <c r="C15" s="41"/>
      <c r="D15" s="4"/>
      <c r="E15" s="6"/>
      <c r="F15" s="7">
        <f t="shared" si="0"/>
        <v>0</v>
      </c>
      <c r="G15" s="43"/>
      <c r="H15" s="5"/>
      <c r="I15" s="68">
        <f>IF(H15=COTATION!$G$25,F15*1,IF(H15=COTATION!$F$25,F15*0.5,IF(H15=COTATION!$E$25,F15*0.25,F15)))</f>
        <v>0</v>
      </c>
      <c r="J15" s="43"/>
      <c r="K15" s="36"/>
      <c r="L15" s="36"/>
      <c r="M15" s="93"/>
      <c r="N15" s="7"/>
    </row>
    <row r="16" spans="1:14" ht="60" customHeight="1">
      <c r="A16" s="38"/>
      <c r="B16" s="36"/>
      <c r="C16" s="41"/>
      <c r="D16" s="4"/>
      <c r="E16" s="6"/>
      <c r="F16" s="7">
        <f t="shared" si="0"/>
        <v>0</v>
      </c>
      <c r="G16" s="43"/>
      <c r="H16" s="5"/>
      <c r="I16" s="68">
        <f>IF(H16=COTATION!$G$25,F16*1,IF(H16=COTATION!$F$25,F16*0.5,IF(H16=COTATION!$E$25,F16*0.25,F16)))</f>
        <v>0</v>
      </c>
      <c r="J16" s="43"/>
      <c r="K16" s="36"/>
      <c r="L16" s="36"/>
      <c r="M16" s="93"/>
      <c r="N16" s="7"/>
    </row>
    <row r="17" spans="1:14" ht="60" customHeight="1">
      <c r="A17" s="38"/>
      <c r="B17" s="36"/>
      <c r="C17" s="41"/>
      <c r="D17" s="4"/>
      <c r="E17" s="6"/>
      <c r="F17" s="7">
        <f t="shared" si="0"/>
        <v>0</v>
      </c>
      <c r="G17" s="43"/>
      <c r="H17" s="5"/>
      <c r="I17" s="68">
        <f>IF(H17=COTATION!$G$25,F17*1,IF(H17=COTATION!$F$25,F17*0.5,IF(H17=COTATION!$E$25,F17*0.25,F17)))</f>
        <v>0</v>
      </c>
      <c r="J17" s="43"/>
      <c r="K17" s="36"/>
      <c r="L17" s="36"/>
      <c r="M17" s="93"/>
      <c r="N17" s="7"/>
    </row>
    <row r="18" spans="1:14" ht="60" customHeight="1">
      <c r="A18" s="38"/>
      <c r="B18" s="36"/>
      <c r="C18" s="41"/>
      <c r="D18" s="4"/>
      <c r="E18" s="6"/>
      <c r="F18" s="7">
        <f t="shared" si="0"/>
        <v>0</v>
      </c>
      <c r="G18" s="43"/>
      <c r="H18" s="5"/>
      <c r="I18" s="68">
        <f>IF(H18=COTATION!$G$25,F18*1,IF(H18=COTATION!$F$25,F18*0.5,IF(H18=COTATION!$E$25,F18*0.25,F18)))</f>
        <v>0</v>
      </c>
      <c r="J18" s="43"/>
      <c r="K18" s="36"/>
      <c r="L18" s="36"/>
      <c r="M18" s="93"/>
      <c r="N18" s="7"/>
    </row>
    <row r="19" spans="1:14" ht="60" customHeight="1">
      <c r="A19" s="38"/>
      <c r="B19" s="36"/>
      <c r="C19" s="41"/>
      <c r="D19" s="4"/>
      <c r="E19" s="6"/>
      <c r="F19" s="7">
        <f t="shared" si="0"/>
        <v>0</v>
      </c>
      <c r="G19" s="43"/>
      <c r="H19" s="5"/>
      <c r="I19" s="68">
        <f>IF(H19=COTATION!$G$25,F19*1,IF(H19=COTATION!$F$25,F19*0.5,IF(H19=COTATION!$E$25,F19*0.25,F19)))</f>
        <v>0</v>
      </c>
      <c r="J19" s="43"/>
      <c r="K19" s="36"/>
      <c r="L19" s="36"/>
      <c r="M19" s="93"/>
      <c r="N19" s="7"/>
    </row>
    <row r="20" spans="1:14" ht="60" customHeight="1">
      <c r="A20" s="38"/>
      <c r="B20" s="36"/>
      <c r="C20" s="41"/>
      <c r="D20" s="4"/>
      <c r="E20" s="6"/>
      <c r="F20" s="7">
        <f t="shared" si="0"/>
        <v>0</v>
      </c>
      <c r="G20" s="43"/>
      <c r="H20" s="5"/>
      <c r="I20" s="68">
        <f>IF(H20=COTATION!$G$25,F20*1,IF(H20=COTATION!$F$25,F20*0.5,IF(H20=COTATION!$E$25,F20*0.25,F20)))</f>
        <v>0</v>
      </c>
      <c r="J20" s="43"/>
      <c r="K20" s="36"/>
      <c r="L20" s="36"/>
      <c r="M20" s="93"/>
      <c r="N20" s="7"/>
    </row>
    <row r="21" spans="1:14" ht="60" customHeight="1">
      <c r="A21" s="38"/>
      <c r="B21" s="36"/>
      <c r="C21" s="41"/>
      <c r="D21" s="4"/>
      <c r="E21" s="6"/>
      <c r="F21" s="7">
        <f t="shared" si="0"/>
        <v>0</v>
      </c>
      <c r="G21" s="43"/>
      <c r="H21" s="5"/>
      <c r="I21" s="68">
        <f>IF(H21=COTATION!$G$25,F21*1,IF(H21=COTATION!$F$25,F21*0.5,IF(H21=COTATION!$E$25,F21*0.25,F21)))</f>
        <v>0</v>
      </c>
      <c r="J21" s="43"/>
      <c r="K21" s="36"/>
      <c r="L21" s="36"/>
      <c r="M21" s="93"/>
      <c r="N21" s="7"/>
    </row>
    <row r="22" spans="1:14" ht="60" customHeight="1">
      <c r="A22" s="38"/>
      <c r="B22" s="36"/>
      <c r="C22" s="41"/>
      <c r="D22" s="4"/>
      <c r="E22" s="6"/>
      <c r="F22" s="7">
        <f t="shared" si="0"/>
        <v>0</v>
      </c>
      <c r="G22" s="43"/>
      <c r="H22" s="5"/>
      <c r="I22" s="68">
        <f>IF(H22=COTATION!$G$25,F22*1,IF(H22=COTATION!$F$25,F22*0.5,IF(H22=COTATION!$E$25,F22*0.25,F22)))</f>
        <v>0</v>
      </c>
      <c r="J22" s="43"/>
      <c r="K22" s="36"/>
      <c r="L22" s="36"/>
      <c r="M22" s="93"/>
      <c r="N22" s="7"/>
    </row>
    <row r="23" spans="1:14" ht="60" customHeight="1">
      <c r="A23" s="38"/>
      <c r="B23" s="36"/>
      <c r="C23" s="41"/>
      <c r="D23" s="4"/>
      <c r="E23" s="6"/>
      <c r="F23" s="7">
        <f t="shared" si="0"/>
        <v>0</v>
      </c>
      <c r="G23" s="43"/>
      <c r="H23" s="5"/>
      <c r="I23" s="68">
        <f>IF(H23=COTATION!$G$25,F23*1,IF(H23=COTATION!$F$25,F23*0.5,IF(H23=COTATION!$E$25,F23*0.25,F23)))</f>
        <v>0</v>
      </c>
      <c r="J23" s="43"/>
      <c r="K23" s="36"/>
      <c r="L23" s="36"/>
      <c r="M23" s="93"/>
      <c r="N23" s="7"/>
    </row>
    <row r="24" spans="1:14" ht="60" customHeight="1">
      <c r="A24" s="38"/>
      <c r="B24" s="36"/>
      <c r="C24" s="41"/>
      <c r="D24" s="4"/>
      <c r="E24" s="6"/>
      <c r="F24" s="7">
        <f t="shared" si="0"/>
        <v>0</v>
      </c>
      <c r="G24" s="43"/>
      <c r="H24" s="5"/>
      <c r="I24" s="68">
        <f>IF(H24=COTATION!$G$25,F24*1,IF(H24=COTATION!$F$25,F24*0.5,IF(H24=COTATION!$E$25,F24*0.25,F24)))</f>
        <v>0</v>
      </c>
      <c r="J24" s="43"/>
      <c r="K24" s="36"/>
      <c r="L24" s="36"/>
      <c r="M24" s="93"/>
      <c r="N24" s="7"/>
    </row>
    <row r="25" spans="1:14">
      <c r="A25" s="38"/>
      <c r="B25" s="36"/>
      <c r="C25" s="41"/>
      <c r="D25" s="4"/>
      <c r="E25" s="6"/>
      <c r="F25" s="7">
        <f t="shared" si="0"/>
        <v>0</v>
      </c>
      <c r="G25" s="43"/>
      <c r="H25" s="5"/>
      <c r="I25" s="68">
        <f>IF(H25=COTATION!$G$25,F25*1,IF(H25=COTATION!$F$25,F25*0.5,IF(H25=COTATION!$E$25,F25*0.25,F25)))</f>
        <v>0</v>
      </c>
      <c r="J25" s="43"/>
      <c r="K25" s="36"/>
      <c r="L25" s="36"/>
      <c r="M25" s="93"/>
      <c r="N25" s="7"/>
    </row>
    <row r="26" spans="1:14">
      <c r="A26" s="38"/>
      <c r="B26" s="36"/>
      <c r="C26" s="41"/>
      <c r="D26" s="4"/>
      <c r="E26" s="6"/>
      <c r="F26" s="7">
        <f t="shared" si="0"/>
        <v>0</v>
      </c>
      <c r="G26" s="43"/>
      <c r="H26" s="5"/>
      <c r="I26" s="68">
        <f>IF(H26=COTATION!$G$25,F26*1,IF(H26=COTATION!$F$25,F26*0.5,IF(H26=COTATION!$E$25,F26*0.25,F26)))</f>
        <v>0</v>
      </c>
      <c r="J26" s="43"/>
      <c r="K26" s="36"/>
      <c r="L26" s="36"/>
      <c r="M26" s="93"/>
      <c r="N26" s="7"/>
    </row>
    <row r="27" spans="1:14">
      <c r="A27" s="38"/>
      <c r="B27" s="36"/>
      <c r="C27" s="41"/>
      <c r="D27" s="4"/>
      <c r="E27" s="6"/>
      <c r="F27" s="7">
        <f t="shared" si="0"/>
        <v>0</v>
      </c>
      <c r="G27" s="43"/>
      <c r="H27" s="5"/>
      <c r="I27" s="68">
        <f>IF(H27=COTATION!$G$25,F27*1,IF(H27=COTATION!$F$25,F27*0.5,IF(H27=COTATION!$E$25,F27*0.25,F27)))</f>
        <v>0</v>
      </c>
      <c r="J27" s="43"/>
      <c r="K27" s="36"/>
      <c r="L27" s="36"/>
      <c r="M27" s="93"/>
      <c r="N27" s="7"/>
    </row>
    <row r="28" spans="1:14">
      <c r="A28" s="38"/>
      <c r="B28" s="36"/>
      <c r="C28" s="41"/>
      <c r="D28" s="4"/>
      <c r="E28" s="6"/>
      <c r="F28" s="7">
        <f t="shared" si="0"/>
        <v>0</v>
      </c>
      <c r="G28" s="43"/>
      <c r="H28" s="5"/>
      <c r="I28" s="68">
        <f>IF(H28=COTATION!$G$25,F28*1,IF(H28=COTATION!$F$25,F28*0.5,IF(H28=COTATION!$E$25,F28*0.25,F28)))</f>
        <v>0</v>
      </c>
      <c r="J28" s="43"/>
      <c r="K28" s="36"/>
      <c r="L28" s="36"/>
      <c r="M28" s="93"/>
      <c r="N28" s="7"/>
    </row>
    <row r="29" spans="1:14">
      <c r="A29" s="38"/>
      <c r="B29" s="36"/>
      <c r="C29" s="41"/>
      <c r="D29" s="4"/>
      <c r="E29" s="6"/>
      <c r="F29" s="7">
        <f t="shared" si="0"/>
        <v>0</v>
      </c>
      <c r="G29" s="43"/>
      <c r="H29" s="5"/>
      <c r="I29" s="68">
        <f>IF(H29=COTATION!$G$25,F29*1,IF(H29=COTATION!$F$25,F29*0.5,IF(H29=COTATION!$E$25,F29*0.25,F29)))</f>
        <v>0</v>
      </c>
      <c r="J29" s="43"/>
      <c r="K29" s="36"/>
      <c r="L29" s="36"/>
      <c r="M29" s="93"/>
      <c r="N29" s="7"/>
    </row>
    <row r="30" spans="1:14">
      <c r="A30" s="38"/>
      <c r="B30" s="36"/>
      <c r="C30" s="41"/>
      <c r="D30" s="4"/>
      <c r="E30" s="6"/>
      <c r="F30" s="7">
        <f t="shared" si="0"/>
        <v>0</v>
      </c>
      <c r="G30" s="43"/>
      <c r="H30" s="5"/>
      <c r="I30" s="68">
        <f>IF(H30=COTATION!$G$25,F30*1,IF(H30=COTATION!$F$25,F30*0.5,IF(H30=COTATION!$E$25,F30*0.25,F30)))</f>
        <v>0</v>
      </c>
      <c r="J30" s="43"/>
      <c r="K30" s="36"/>
      <c r="L30" s="36"/>
      <c r="M30" s="93"/>
      <c r="N30" s="7"/>
    </row>
    <row r="31" spans="1:14">
      <c r="A31" s="38"/>
      <c r="B31" s="36"/>
      <c r="C31" s="41"/>
      <c r="D31" s="4"/>
      <c r="E31" s="6"/>
      <c r="F31" s="7">
        <f t="shared" si="0"/>
        <v>0</v>
      </c>
      <c r="G31" s="43"/>
      <c r="H31" s="5"/>
      <c r="I31" s="68">
        <f>IF(H31=COTATION!$G$25,F31*1,IF(H31=COTATION!$F$25,F31*0.5,IF(H31=COTATION!$E$25,F31*0.25,F31)))</f>
        <v>0</v>
      </c>
      <c r="J31" s="43"/>
      <c r="K31" s="36"/>
      <c r="L31" s="36"/>
      <c r="M31" s="93"/>
      <c r="N31" s="7"/>
    </row>
    <row r="32" spans="1:14">
      <c r="A32" s="38"/>
      <c r="B32" s="36"/>
      <c r="C32" s="41"/>
      <c r="D32" s="4"/>
      <c r="E32" s="6"/>
      <c r="F32" s="7">
        <f t="shared" si="0"/>
        <v>0</v>
      </c>
      <c r="G32" s="43"/>
      <c r="H32" s="5"/>
      <c r="I32" s="68">
        <f>IF(H32=COTATION!$G$25,F32*1,IF(H32=COTATION!$F$25,F32*0.5,IF(H32=COTATION!$E$25,F32*0.25,F32)))</f>
        <v>0</v>
      </c>
      <c r="J32" s="43"/>
      <c r="K32" s="36"/>
      <c r="L32" s="36"/>
      <c r="M32" s="93"/>
      <c r="N32" s="7"/>
    </row>
    <row r="33" spans="1:14">
      <c r="A33" s="38"/>
      <c r="B33" s="36"/>
      <c r="C33" s="41"/>
      <c r="D33" s="4"/>
      <c r="E33" s="6"/>
      <c r="F33" s="7">
        <f t="shared" si="0"/>
        <v>0</v>
      </c>
      <c r="G33" s="43"/>
      <c r="H33" s="5"/>
      <c r="I33" s="68">
        <f>IF(H33=COTATION!$G$25,F33*1,IF(H33=COTATION!$F$25,F33*0.5,IF(H33=COTATION!$E$25,F33*0.25,F33)))</f>
        <v>0</v>
      </c>
      <c r="J33" s="43"/>
      <c r="K33" s="36"/>
      <c r="L33" s="36"/>
      <c r="M33" s="93"/>
      <c r="N33" s="7"/>
    </row>
    <row r="34" spans="1:14">
      <c r="A34" s="38"/>
      <c r="B34" s="36"/>
      <c r="C34" s="41"/>
      <c r="D34" s="4"/>
      <c r="E34" s="6"/>
      <c r="F34" s="7">
        <f t="shared" si="0"/>
        <v>0</v>
      </c>
      <c r="G34" s="43"/>
      <c r="H34" s="5"/>
      <c r="I34" s="68">
        <f>IF(H34=COTATION!$G$25,F34*1,IF(H34=COTATION!$F$25,F34*0.5,IF(H34=COTATION!$E$25,F34*0.25,F34)))</f>
        <v>0</v>
      </c>
      <c r="J34" s="43"/>
      <c r="K34" s="36"/>
      <c r="L34" s="36"/>
      <c r="M34" s="93"/>
      <c r="N34" s="7"/>
    </row>
    <row r="35" spans="1:14">
      <c r="A35" s="38"/>
      <c r="B35" s="36"/>
      <c r="C35" s="41"/>
      <c r="D35" s="4"/>
      <c r="E35" s="6"/>
      <c r="F35" s="7">
        <f t="shared" si="0"/>
        <v>0</v>
      </c>
      <c r="G35" s="43"/>
      <c r="H35" s="5"/>
      <c r="I35" s="68">
        <f>IF(H35=COTATION!$G$25,F35*1,IF(H35=COTATION!$F$25,F35*0.5,IF(H35=COTATION!$E$25,F35*0.25,F35)))</f>
        <v>0</v>
      </c>
      <c r="J35" s="43"/>
      <c r="K35" s="36"/>
      <c r="L35" s="36"/>
      <c r="M35" s="93"/>
      <c r="N35" s="7"/>
    </row>
    <row r="36" spans="1:14">
      <c r="A36" s="38"/>
      <c r="B36" s="36"/>
      <c r="C36" s="41"/>
      <c r="D36" s="4"/>
      <c r="E36" s="6"/>
      <c r="F36" s="7">
        <f t="shared" si="0"/>
        <v>0</v>
      </c>
      <c r="G36" s="43"/>
      <c r="H36" s="5"/>
      <c r="I36" s="68">
        <f>IF(H36=COTATION!$G$25,F36*1,IF(H36=COTATION!$F$25,F36*0.5,IF(H36=COTATION!$E$25,F36*0.25,F36)))</f>
        <v>0</v>
      </c>
      <c r="J36" s="43"/>
      <c r="K36" s="36"/>
      <c r="L36" s="36"/>
      <c r="M36" s="93"/>
      <c r="N36" s="7"/>
    </row>
    <row r="37" spans="1:14">
      <c r="A37" s="38"/>
      <c r="B37" s="36"/>
      <c r="C37" s="41"/>
      <c r="D37" s="4"/>
      <c r="E37" s="6"/>
      <c r="F37" s="7">
        <f t="shared" si="0"/>
        <v>0</v>
      </c>
      <c r="G37" s="43"/>
      <c r="H37" s="5"/>
      <c r="I37" s="68">
        <f>IF(H37=COTATION!$G$25,F37*1,IF(H37=COTATION!$F$25,F37*0.5,IF(H37=COTATION!$E$25,F37*0.25,F37)))</f>
        <v>0</v>
      </c>
      <c r="J37" s="43"/>
      <c r="K37" s="36"/>
      <c r="L37" s="36"/>
      <c r="M37" s="93"/>
      <c r="N37" s="7"/>
    </row>
    <row r="38" spans="1:14">
      <c r="A38" s="38"/>
      <c r="B38" s="36"/>
      <c r="C38" s="41"/>
      <c r="D38" s="4"/>
      <c r="E38" s="6"/>
      <c r="F38" s="7">
        <f t="shared" si="0"/>
        <v>0</v>
      </c>
      <c r="G38" s="43"/>
      <c r="H38" s="5"/>
      <c r="I38" s="68">
        <f>IF(H38=COTATION!$G$25,F38*1,IF(H38=COTATION!$F$25,F38*0.5,IF(H38=COTATION!$E$25,F38*0.25,F38)))</f>
        <v>0</v>
      </c>
      <c r="J38" s="43"/>
      <c r="K38" s="36"/>
      <c r="L38" s="36"/>
      <c r="M38" s="93"/>
      <c r="N38" s="7"/>
    </row>
    <row r="39" spans="1:14">
      <c r="A39" s="38"/>
      <c r="B39" s="36"/>
      <c r="C39" s="41"/>
      <c r="D39" s="4"/>
      <c r="E39" s="6"/>
      <c r="F39" s="7">
        <f t="shared" si="0"/>
        <v>0</v>
      </c>
      <c r="G39" s="43"/>
      <c r="H39" s="5"/>
      <c r="I39" s="68">
        <f>IF(H39=COTATION!$G$25,F39*1,IF(H39=COTATION!$F$25,F39*0.5,IF(H39=COTATION!$E$25,F39*0.25,F39)))</f>
        <v>0</v>
      </c>
      <c r="J39" s="43"/>
      <c r="K39" s="36"/>
      <c r="L39" s="36"/>
      <c r="M39" s="93"/>
      <c r="N39" s="7"/>
    </row>
    <row r="40" spans="1:14">
      <c r="A40" s="38"/>
      <c r="B40" s="36"/>
      <c r="C40" s="41"/>
      <c r="D40" s="4"/>
      <c r="E40" s="6"/>
      <c r="F40" s="7">
        <f t="shared" si="0"/>
        <v>0</v>
      </c>
      <c r="G40" s="43"/>
      <c r="H40" s="5"/>
      <c r="I40" s="68">
        <f>IF(H40=COTATION!$G$25,F40*1,IF(H40=COTATION!$F$25,F40*0.5,IF(H40=COTATION!$E$25,F40*0.25,F40)))</f>
        <v>0</v>
      </c>
      <c r="J40" s="43"/>
      <c r="K40" s="36"/>
      <c r="L40" s="36"/>
      <c r="M40" s="93"/>
      <c r="N40" s="7"/>
    </row>
    <row r="41" spans="1:14">
      <c r="A41" s="38"/>
      <c r="B41" s="36"/>
      <c r="C41" s="41"/>
      <c r="D41" s="4"/>
      <c r="E41" s="6"/>
      <c r="F41" s="7">
        <f t="shared" si="0"/>
        <v>0</v>
      </c>
      <c r="G41" s="43"/>
      <c r="H41" s="5"/>
      <c r="I41" s="68">
        <f>IF(H41=COTATION!$G$25,F41*1,IF(H41=COTATION!$F$25,F41*0.5,IF(H41=COTATION!$E$25,F41*0.25,F41)))</f>
        <v>0</v>
      </c>
      <c r="J41" s="43"/>
      <c r="K41" s="36"/>
      <c r="L41" s="36"/>
      <c r="M41" s="93"/>
      <c r="N41" s="7"/>
    </row>
    <row r="42" spans="1:14">
      <c r="A42" s="38"/>
      <c r="B42" s="36"/>
      <c r="C42" s="41"/>
      <c r="D42" s="4"/>
      <c r="E42" s="6"/>
      <c r="F42" s="7">
        <f t="shared" si="0"/>
        <v>0</v>
      </c>
      <c r="G42" s="43"/>
      <c r="H42" s="5"/>
      <c r="I42" s="68">
        <f>IF(H42=COTATION!$G$25,F42*1,IF(H42=COTATION!$F$25,F42*0.5,IF(H42=COTATION!$E$25,F42*0.25,F42)))</f>
        <v>0</v>
      </c>
      <c r="J42" s="43"/>
      <c r="K42" s="36"/>
      <c r="L42" s="36"/>
      <c r="M42" s="93"/>
      <c r="N42" s="7"/>
    </row>
    <row r="43" spans="1:14">
      <c r="A43" s="38"/>
      <c r="B43" s="36"/>
      <c r="C43" s="41"/>
      <c r="D43" s="4"/>
      <c r="E43" s="6"/>
      <c r="F43" s="7">
        <f t="shared" si="0"/>
        <v>0</v>
      </c>
      <c r="G43" s="43"/>
      <c r="H43" s="5"/>
      <c r="I43" s="68">
        <f>IF(H43=COTATION!$G$25,F43*1,IF(H43=COTATION!$F$25,F43*0.5,IF(H43=COTATION!$E$25,F43*0.25,F43)))</f>
        <v>0</v>
      </c>
      <c r="J43" s="43"/>
      <c r="K43" s="36"/>
      <c r="L43" s="36"/>
      <c r="M43" s="93"/>
      <c r="N43" s="7"/>
    </row>
    <row r="44" spans="1:14">
      <c r="A44" s="38"/>
      <c r="B44" s="36"/>
      <c r="C44" s="41"/>
      <c r="D44" s="4"/>
      <c r="E44" s="6"/>
      <c r="F44" s="7">
        <f t="shared" si="0"/>
        <v>0</v>
      </c>
      <c r="G44" s="43"/>
      <c r="H44" s="5"/>
      <c r="I44" s="68">
        <f>IF(H44=COTATION!$G$25,F44*1,IF(H44=COTATION!$F$25,F44*0.5,IF(H44=COTATION!$E$25,F44*0.25,F44)))</f>
        <v>0</v>
      </c>
      <c r="J44" s="43"/>
      <c r="K44" s="36"/>
      <c r="L44" s="36"/>
      <c r="M44" s="93"/>
      <c r="N44" s="7"/>
    </row>
    <row r="45" spans="1:14">
      <c r="A45" s="38"/>
      <c r="B45" s="36"/>
      <c r="C45" s="41"/>
      <c r="D45" s="4"/>
      <c r="E45" s="6"/>
      <c r="F45" s="7">
        <f t="shared" si="0"/>
        <v>0</v>
      </c>
      <c r="G45" s="43"/>
      <c r="H45" s="5"/>
      <c r="I45" s="68">
        <f>IF(H45=COTATION!$G$25,F45*1,IF(H45=COTATION!$F$25,F45*0.5,IF(H45=COTATION!$E$25,F45*0.25,F45)))</f>
        <v>0</v>
      </c>
      <c r="J45" s="43"/>
      <c r="K45" s="36"/>
      <c r="L45" s="36"/>
      <c r="M45" s="93"/>
      <c r="N45" s="7"/>
    </row>
    <row r="46" spans="1:14">
      <c r="A46" s="38"/>
      <c r="B46" s="36"/>
      <c r="C46" s="41"/>
      <c r="D46" s="4"/>
      <c r="E46" s="6"/>
      <c r="F46" s="7">
        <f t="shared" si="0"/>
        <v>0</v>
      </c>
      <c r="G46" s="43"/>
      <c r="H46" s="5"/>
      <c r="I46" s="68">
        <f>IF(H46=COTATION!$G$25,F46*1,IF(H46=COTATION!$F$25,F46*0.5,IF(H46=COTATION!$E$25,F46*0.25,F46)))</f>
        <v>0</v>
      </c>
      <c r="J46" s="43"/>
      <c r="K46" s="36"/>
      <c r="L46" s="36"/>
      <c r="M46" s="93"/>
      <c r="N46" s="7"/>
    </row>
    <row r="47" spans="1:14">
      <c r="A47" s="38"/>
      <c r="B47" s="36"/>
      <c r="C47" s="41"/>
      <c r="D47" s="4"/>
      <c r="E47" s="6"/>
      <c r="F47" s="7">
        <f t="shared" si="0"/>
        <v>0</v>
      </c>
      <c r="G47" s="43"/>
      <c r="H47" s="5"/>
      <c r="I47" s="68">
        <f>IF(H47=COTATION!$G$25,F47*1,IF(H47=COTATION!$F$25,F47*0.5,IF(H47=COTATION!$E$25,F47*0.25,F47)))</f>
        <v>0</v>
      </c>
      <c r="J47" s="43"/>
      <c r="K47" s="36"/>
      <c r="L47" s="36"/>
      <c r="M47" s="93"/>
      <c r="N47" s="7"/>
    </row>
    <row r="48" spans="1:14">
      <c r="A48" s="38"/>
      <c r="B48" s="36"/>
      <c r="C48" s="41"/>
      <c r="D48" s="4"/>
      <c r="E48" s="6"/>
      <c r="F48" s="7">
        <f t="shared" si="0"/>
        <v>0</v>
      </c>
      <c r="G48" s="43"/>
      <c r="H48" s="5"/>
      <c r="I48" s="68">
        <f>IF(H48=COTATION!$G$25,F48*1,IF(H48=COTATION!$F$25,F48*0.5,IF(H48=COTATION!$E$25,F48*0.25,F48)))</f>
        <v>0</v>
      </c>
      <c r="J48" s="43"/>
      <c r="K48" s="36"/>
      <c r="L48" s="36"/>
      <c r="M48" s="93"/>
      <c r="N48" s="7"/>
    </row>
    <row r="49" spans="1:14">
      <c r="A49" s="38"/>
      <c r="B49" s="36"/>
      <c r="C49" s="41"/>
      <c r="D49" s="4"/>
      <c r="E49" s="6"/>
      <c r="F49" s="7">
        <f t="shared" si="0"/>
        <v>0</v>
      </c>
      <c r="G49" s="43"/>
      <c r="H49" s="5"/>
      <c r="I49" s="68">
        <f>IF(H49=COTATION!$G$25,F49*1,IF(H49=COTATION!$F$25,F49*0.5,IF(H49=COTATION!$E$25,F49*0.25,F49)))</f>
        <v>0</v>
      </c>
      <c r="J49" s="43"/>
      <c r="K49" s="36"/>
      <c r="L49" s="36"/>
      <c r="M49" s="93"/>
      <c r="N49" s="7"/>
    </row>
    <row r="50" spans="1:14">
      <c r="A50" s="38"/>
      <c r="B50" s="36"/>
      <c r="C50" s="41"/>
      <c r="D50" s="4"/>
      <c r="E50" s="6"/>
      <c r="F50" s="7">
        <f t="shared" si="0"/>
        <v>0</v>
      </c>
      <c r="G50" s="43"/>
      <c r="H50" s="5"/>
      <c r="I50" s="68">
        <f>IF(H50=COTATION!$G$25,F50*1,IF(H50=COTATION!$F$25,F50*0.5,IF(H50=COTATION!$E$25,F50*0.25,F50)))</f>
        <v>0</v>
      </c>
      <c r="J50" s="43"/>
      <c r="K50" s="36"/>
      <c r="L50" s="36"/>
      <c r="M50" s="93"/>
      <c r="N50" s="7"/>
    </row>
    <row r="51" spans="1:14">
      <c r="A51" s="38"/>
      <c r="B51" s="36"/>
      <c r="C51" s="41"/>
      <c r="D51" s="4"/>
      <c r="E51" s="6"/>
      <c r="F51" s="7">
        <f t="shared" si="0"/>
        <v>0</v>
      </c>
      <c r="G51" s="43"/>
      <c r="H51" s="5"/>
      <c r="I51" s="68">
        <f>IF(H51=COTATION!$G$25,F51*1,IF(H51=COTATION!$F$25,F51*0.5,IF(H51=COTATION!$E$25,F51*0.25,F51)))</f>
        <v>0</v>
      </c>
      <c r="J51" s="43"/>
      <c r="K51" s="36"/>
      <c r="L51" s="36"/>
      <c r="M51" s="93"/>
      <c r="N51" s="7"/>
    </row>
    <row r="52" spans="1:14">
      <c r="A52" s="38"/>
      <c r="B52" s="36"/>
      <c r="C52" s="41"/>
      <c r="D52" s="4"/>
      <c r="E52" s="6"/>
      <c r="F52" s="7">
        <f t="shared" si="0"/>
        <v>0</v>
      </c>
      <c r="G52" s="43"/>
      <c r="H52" s="5"/>
      <c r="I52" s="68">
        <f>IF(H52=COTATION!$G$25,F52*1,IF(H52=COTATION!$F$25,F52*0.5,IF(H52=COTATION!$E$25,F52*0.25,F52)))</f>
        <v>0</v>
      </c>
      <c r="J52" s="43"/>
      <c r="K52" s="36"/>
      <c r="L52" s="36"/>
      <c r="M52" s="93"/>
      <c r="N52" s="7"/>
    </row>
    <row r="53" spans="1:14">
      <c r="A53" s="38"/>
      <c r="B53" s="36"/>
      <c r="C53" s="41"/>
      <c r="D53" s="4"/>
      <c r="E53" s="6"/>
      <c r="F53" s="7">
        <f t="shared" si="0"/>
        <v>0</v>
      </c>
      <c r="G53" s="43"/>
      <c r="H53" s="5"/>
      <c r="I53" s="68">
        <f>IF(H53=COTATION!$G$25,F53*1,IF(H53=COTATION!$F$25,F53*0.5,IF(H53=COTATION!$E$25,F53*0.25,F53)))</f>
        <v>0</v>
      </c>
      <c r="J53" s="43"/>
      <c r="K53" s="36"/>
      <c r="L53" s="36"/>
      <c r="M53" s="93"/>
      <c r="N53" s="7"/>
    </row>
    <row r="54" spans="1:14">
      <c r="A54" s="38"/>
      <c r="B54" s="36"/>
      <c r="C54" s="41"/>
      <c r="D54" s="4"/>
      <c r="E54" s="6"/>
      <c r="F54" s="7">
        <f t="shared" si="0"/>
        <v>0</v>
      </c>
      <c r="G54" s="43"/>
      <c r="H54" s="5"/>
      <c r="I54" s="68">
        <f>IF(H54=COTATION!$G$25,F54*1,IF(H54=COTATION!$F$25,F54*0.5,IF(H54=COTATION!$E$25,F54*0.25,F54)))</f>
        <v>0</v>
      </c>
      <c r="J54" s="43"/>
      <c r="K54" s="36"/>
      <c r="L54" s="36"/>
      <c r="M54" s="93"/>
      <c r="N54" s="7"/>
    </row>
  </sheetData>
  <autoFilter ref="A6:L6" xr:uid="{00000000-0009-0000-0000-000003000000}"/>
  <mergeCells count="10">
    <mergeCell ref="A5:C5"/>
    <mergeCell ref="D5:F5"/>
    <mergeCell ref="H5:I5"/>
    <mergeCell ref="J5:N5"/>
    <mergeCell ref="A1:N1"/>
    <mergeCell ref="A2:B3"/>
    <mergeCell ref="C2:D2"/>
    <mergeCell ref="E2:I3"/>
    <mergeCell ref="K2:N2"/>
    <mergeCell ref="K3:N3"/>
  </mergeCells>
  <conditionalFormatting sqref="F6:F54">
    <cfRule type="cellIs" dxfId="50" priority="10" operator="equal">
      <formula>0</formula>
    </cfRule>
  </conditionalFormatting>
  <conditionalFormatting sqref="F7:F54">
    <cfRule type="cellIs" dxfId="49" priority="7" operator="greaterThan">
      <formula>6</formula>
    </cfRule>
    <cfRule type="cellIs" dxfId="48" priority="8" operator="between">
      <formula>4</formula>
      <formula>6</formula>
    </cfRule>
    <cfRule type="cellIs" dxfId="47" priority="9" operator="between">
      <formula>0.5</formula>
      <formula>3</formula>
    </cfRule>
  </conditionalFormatting>
  <conditionalFormatting sqref="I6:I54">
    <cfRule type="cellIs" dxfId="46" priority="2" operator="equal">
      <formula>0</formula>
    </cfRule>
  </conditionalFormatting>
  <conditionalFormatting sqref="I7:I54">
    <cfRule type="cellIs" priority="1" stopIfTrue="1" operator="equal">
      <formula>FALSE</formula>
    </cfRule>
    <cfRule type="cellIs" dxfId="45" priority="3" operator="greaterThan">
      <formula>6</formula>
    </cfRule>
    <cfRule type="cellIs" dxfId="44" priority="4" operator="between">
      <formula>3</formula>
      <formula>6</formula>
    </cfRule>
    <cfRule type="cellIs" dxfId="43" priority="5" operator="lessThan">
      <formula>3</formula>
    </cfRule>
  </conditionalFormatting>
  <pageMargins left="0.70866141732283472" right="0.70866141732283472" top="0.74803149606299213" bottom="0.74803149606299213" header="0.31496062992125984" footer="0.31496062992125984"/>
  <pageSetup paperSize="9" scale="51" fitToHeight="0" orientation="landscape" r:id="rId1"/>
  <headerFooter>
    <oddFooter>&amp;LTrame Document Unique | SIST-ON |  2022&amp;C&amp;A&amp;RPage &amp;P de &amp;N</oddFoot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9DF53B0-A226-4F53-8403-10D8BF8C1C21}">
          <x14:formula1>
            <xm:f>COTATION!$C$3:$C$6</xm:f>
          </x14:formula1>
          <xm:sqref>D7:D54</xm:sqref>
        </x14:dataValidation>
        <x14:dataValidation type="list" allowBlank="1" showInputMessage="1" showErrorMessage="1" xr:uid="{F4A017B1-0DD7-4600-B408-772A006D5D53}">
          <x14:formula1>
            <xm:f>COTATION!$E$8:$H$8</xm:f>
          </x14:formula1>
          <xm:sqref>E7:E54</xm:sqref>
        </x14:dataValidation>
        <x14:dataValidation type="list" allowBlank="1" showInputMessage="1" showErrorMessage="1" xr:uid="{7FEC284C-8030-403B-A649-8A79057775FC}">
          <x14:formula1>
            <xm:f>'RISQUES '!$B$3:$B$44</xm:f>
          </x14:formula1>
          <xm:sqref>A7:A54</xm:sqref>
        </x14:dataValidation>
        <x14:dataValidation type="list" allowBlank="1" showInputMessage="1" showErrorMessage="1" xr:uid="{177730A1-D786-40F9-BA91-DBB4F538EF2B}">
          <x14:formula1>
            <xm:f>'RISQUES '!$B$76:$B$80</xm:f>
          </x14:formula1>
          <xm:sqref>M7:M54</xm:sqref>
        </x14:dataValidation>
        <x14:dataValidation type="list" allowBlank="1" showInputMessage="1" showErrorMessage="1" xr:uid="{1ED51D61-B74C-4EA8-B2DE-CB46BB88C4FF}">
          <x14:formula1>
            <xm:f>COTATION!$E$25:$G$25</xm:f>
          </x14:formula1>
          <xm:sqref>H7:H54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AA29-2446-4A11-876E-19FC04148FEA}">
  <sheetPr codeName="Feuil5">
    <pageSetUpPr fitToPage="1"/>
  </sheetPr>
  <dimension ref="A1:N54"/>
  <sheetViews>
    <sheetView showGridLines="0" view="pageBreakPreview" zoomScale="90" zoomScaleNormal="84" zoomScaleSheetLayoutView="90" zoomScalePageLayoutView="46" workbookViewId="0">
      <pane ySplit="6" topLeftCell="A7" activePane="bottomLeft" state="frozen"/>
      <selection pane="bottomLeft" activeCell="C2" sqref="C2:D2"/>
    </sheetView>
  </sheetViews>
  <sheetFormatPr baseColWidth="10" defaultRowHeight="15"/>
  <cols>
    <col min="1" max="1" width="25.7109375" style="39" customWidth="1"/>
    <col min="2" max="2" width="40.28515625" style="37" customWidth="1"/>
    <col min="3" max="3" width="24.42578125" style="39" customWidth="1"/>
    <col min="4" max="6" width="9.5703125" customWidth="1"/>
    <col min="7" max="7" width="29.140625" style="39" customWidth="1"/>
    <col min="8" max="8" width="12" customWidth="1"/>
    <col min="9" max="9" width="8.42578125" customWidth="1"/>
    <col min="10" max="10" width="31.5703125" style="39" customWidth="1"/>
    <col min="11" max="11" width="13.5703125" style="39" customWidth="1"/>
    <col min="12" max="12" width="18.28515625" style="39" customWidth="1"/>
    <col min="13" max="13" width="11.5703125" style="39" customWidth="1"/>
    <col min="14" max="14" width="12.42578125" customWidth="1"/>
  </cols>
  <sheetData>
    <row r="1" spans="1:14" ht="28.5" customHeight="1">
      <c r="A1" s="173" t="s">
        <v>32</v>
      </c>
      <c r="B1" s="174"/>
      <c r="C1" s="174"/>
      <c r="D1" s="174"/>
      <c r="E1" s="174"/>
      <c r="F1" s="174"/>
      <c r="G1" s="174"/>
      <c r="H1" s="174"/>
      <c r="I1" s="174"/>
      <c r="J1" s="174"/>
      <c r="K1" s="174"/>
      <c r="L1" s="174"/>
      <c r="M1" s="174"/>
      <c r="N1" s="174"/>
    </row>
    <row r="2" spans="1:14" ht="15" customHeight="1">
      <c r="A2" s="175">
        <f>DESCRIPTION!C9</f>
        <v>0</v>
      </c>
      <c r="B2" s="176"/>
      <c r="C2" s="179" t="s">
        <v>204</v>
      </c>
      <c r="D2" s="180"/>
      <c r="E2" s="181">
        <f>DESCRIPTION!B27</f>
        <v>0</v>
      </c>
      <c r="F2" s="181"/>
      <c r="G2" s="181"/>
      <c r="H2" s="181"/>
      <c r="I2" s="182"/>
      <c r="J2" s="55" t="s">
        <v>40</v>
      </c>
      <c r="K2" s="183" t="str">
        <f>DESCRIPTION!C3</f>
        <v>00/00/0000</v>
      </c>
      <c r="L2" s="183"/>
      <c r="M2" s="183"/>
      <c r="N2" s="184"/>
    </row>
    <row r="3" spans="1:14" ht="15" customHeight="1">
      <c r="A3" s="177"/>
      <c r="B3" s="178"/>
      <c r="C3" s="96" t="s">
        <v>107</v>
      </c>
      <c r="D3" s="45">
        <f>DESCRIPTION!C27</f>
        <v>0</v>
      </c>
      <c r="E3" s="181"/>
      <c r="F3" s="181"/>
      <c r="G3" s="181"/>
      <c r="H3" s="181"/>
      <c r="I3" s="182"/>
      <c r="J3" s="56" t="s">
        <v>41</v>
      </c>
      <c r="K3" s="185" t="str">
        <f>DESCRIPTION!C6</f>
        <v>00/00/0000</v>
      </c>
      <c r="L3" s="185"/>
      <c r="M3" s="185"/>
      <c r="N3" s="186"/>
    </row>
    <row r="4" spans="1:14" ht="21.75" thickBot="1">
      <c r="A4" s="35"/>
      <c r="B4" s="35"/>
      <c r="C4" s="40"/>
      <c r="D4" s="29"/>
      <c r="E4" s="30"/>
      <c r="F4" s="30"/>
      <c r="G4" s="42"/>
      <c r="H4" s="30"/>
      <c r="I4" s="30"/>
      <c r="J4" s="64"/>
      <c r="K4" s="40"/>
      <c r="L4" s="40"/>
      <c r="M4" s="40"/>
    </row>
    <row r="5" spans="1:14" ht="30">
      <c r="A5" s="163" t="s">
        <v>14</v>
      </c>
      <c r="B5" s="164"/>
      <c r="C5" s="165"/>
      <c r="D5" s="166" t="s">
        <v>35</v>
      </c>
      <c r="E5" s="167"/>
      <c r="F5" s="168"/>
      <c r="G5" s="74" t="s">
        <v>33</v>
      </c>
      <c r="H5" s="169" t="s">
        <v>34</v>
      </c>
      <c r="I5" s="170"/>
      <c r="J5" s="171" t="s">
        <v>36</v>
      </c>
      <c r="K5" s="169"/>
      <c r="L5" s="169"/>
      <c r="M5" s="172"/>
      <c r="N5" s="170"/>
    </row>
    <row r="6" spans="1:14" ht="45.75" thickBot="1">
      <c r="A6" s="78" t="s">
        <v>13</v>
      </c>
      <c r="B6" s="79" t="s">
        <v>144</v>
      </c>
      <c r="C6" s="81" t="s">
        <v>15</v>
      </c>
      <c r="D6" s="78" t="s">
        <v>24</v>
      </c>
      <c r="E6" s="79" t="s">
        <v>25</v>
      </c>
      <c r="F6" s="81" t="s">
        <v>38</v>
      </c>
      <c r="G6" s="78" t="s">
        <v>199</v>
      </c>
      <c r="H6" s="79" t="s">
        <v>26</v>
      </c>
      <c r="I6" s="81" t="s">
        <v>39</v>
      </c>
      <c r="J6" s="195" t="s">
        <v>201</v>
      </c>
      <c r="K6" s="79" t="s">
        <v>37</v>
      </c>
      <c r="L6" s="79" t="s">
        <v>0</v>
      </c>
      <c r="M6" s="79" t="s">
        <v>114</v>
      </c>
      <c r="N6" s="81" t="s">
        <v>202</v>
      </c>
    </row>
    <row r="7" spans="1:14" ht="60" customHeight="1">
      <c r="A7" s="65"/>
      <c r="B7" s="66"/>
      <c r="C7" s="34"/>
      <c r="D7" s="67"/>
      <c r="E7" s="5"/>
      <c r="F7" s="68">
        <f t="shared" ref="F7:F54" si="0">D7*E7</f>
        <v>0</v>
      </c>
      <c r="G7" s="65"/>
      <c r="H7" s="5"/>
      <c r="I7" s="68">
        <f>IF(H7=COTATION!$G$25,F7*1,IF(H7=COTATION!$F$25,F7*0.5,IF(H7=COTATION!$E$25,F7*0.25,F7)))</f>
        <v>0</v>
      </c>
      <c r="J7" s="65"/>
      <c r="K7" s="107"/>
      <c r="L7" s="66"/>
      <c r="M7" s="103"/>
      <c r="N7" s="68"/>
    </row>
    <row r="8" spans="1:14" ht="60" customHeight="1">
      <c r="A8" s="38"/>
      <c r="B8" s="36"/>
      <c r="C8" s="41"/>
      <c r="D8" s="4"/>
      <c r="E8" s="6"/>
      <c r="F8" s="7">
        <f t="shared" si="0"/>
        <v>0</v>
      </c>
      <c r="G8" s="43"/>
      <c r="H8" s="5"/>
      <c r="I8" s="68">
        <f>IF(H8=COTATION!$G$25,F8*1,IF(H8=COTATION!$F$25,F8*0.5,IF(H8=COTATION!$E$25,F8*0.25,F8)))</f>
        <v>0</v>
      </c>
      <c r="J8" s="43"/>
      <c r="K8" s="36"/>
      <c r="L8" s="36"/>
      <c r="M8" s="93"/>
      <c r="N8" s="7"/>
    </row>
    <row r="9" spans="1:14" ht="60" customHeight="1">
      <c r="A9" s="38"/>
      <c r="B9" s="36"/>
      <c r="C9" s="41"/>
      <c r="D9" s="4"/>
      <c r="E9" s="6"/>
      <c r="F9" s="7">
        <f t="shared" si="0"/>
        <v>0</v>
      </c>
      <c r="G9" s="43"/>
      <c r="H9" s="5"/>
      <c r="I9" s="68">
        <f>IF(H9=COTATION!$G$25,F9*1,IF(H9=COTATION!$F$25,F9*0.5,IF(H9=COTATION!$E$25,F9*0.25,F9)))</f>
        <v>0</v>
      </c>
      <c r="J9" s="43"/>
      <c r="K9" s="36"/>
      <c r="L9" s="36"/>
      <c r="M9" s="93"/>
      <c r="N9" s="7"/>
    </row>
    <row r="10" spans="1:14" ht="60" customHeight="1">
      <c r="A10" s="38"/>
      <c r="B10" s="36"/>
      <c r="C10" s="41"/>
      <c r="D10" s="4"/>
      <c r="E10" s="6"/>
      <c r="F10" s="7">
        <f t="shared" si="0"/>
        <v>0</v>
      </c>
      <c r="G10" s="43"/>
      <c r="H10" s="5"/>
      <c r="I10" s="68">
        <f>IF(H10=COTATION!$G$25,F10*1,IF(H10=COTATION!$F$25,F10*0.5,IF(H10=COTATION!$E$25,F10*0.25,F10)))</f>
        <v>0</v>
      </c>
      <c r="J10" s="43"/>
      <c r="K10" s="36"/>
      <c r="L10" s="36"/>
      <c r="M10" s="93"/>
      <c r="N10" s="7"/>
    </row>
    <row r="11" spans="1:14" ht="60" customHeight="1">
      <c r="A11" s="38"/>
      <c r="B11" s="36"/>
      <c r="C11" s="41"/>
      <c r="D11" s="4"/>
      <c r="E11" s="6"/>
      <c r="F11" s="7">
        <f t="shared" si="0"/>
        <v>0</v>
      </c>
      <c r="G11" s="43"/>
      <c r="H11" s="5"/>
      <c r="I11" s="68">
        <f>IF(H11=COTATION!$G$25,F11*1,IF(H11=COTATION!$F$25,F11*0.5,IF(H11=COTATION!$E$25,F11*0.25,F11)))</f>
        <v>0</v>
      </c>
      <c r="J11" s="43"/>
      <c r="K11" s="36"/>
      <c r="L11" s="36"/>
      <c r="M11" s="93"/>
      <c r="N11" s="7"/>
    </row>
    <row r="12" spans="1:14" ht="60" customHeight="1">
      <c r="A12" s="38"/>
      <c r="B12" s="36"/>
      <c r="C12" s="41"/>
      <c r="D12" s="4"/>
      <c r="E12" s="6"/>
      <c r="F12" s="7">
        <f t="shared" si="0"/>
        <v>0</v>
      </c>
      <c r="G12" s="43"/>
      <c r="H12" s="5"/>
      <c r="I12" s="68">
        <f>IF(H12=COTATION!$G$25,F12*1,IF(H12=COTATION!$F$25,F12*0.5,IF(H12=COTATION!$E$25,F12*0.25,F12)))</f>
        <v>0</v>
      </c>
      <c r="J12" s="43"/>
      <c r="K12" s="36"/>
      <c r="L12" s="36"/>
      <c r="M12" s="93"/>
      <c r="N12" s="7"/>
    </row>
    <row r="13" spans="1:14" ht="60" customHeight="1">
      <c r="A13" s="38"/>
      <c r="B13" s="36"/>
      <c r="C13" s="41"/>
      <c r="D13" s="4"/>
      <c r="E13" s="6"/>
      <c r="F13" s="7">
        <f t="shared" si="0"/>
        <v>0</v>
      </c>
      <c r="G13" s="43"/>
      <c r="H13" s="5"/>
      <c r="I13" s="68">
        <f>IF(H13=COTATION!$G$25,F13*1,IF(H13=COTATION!$F$25,F13*0.5,IF(H13=COTATION!$E$25,F13*0.25,F13)))</f>
        <v>0</v>
      </c>
      <c r="J13" s="43"/>
      <c r="K13" s="36"/>
      <c r="L13" s="36"/>
      <c r="M13" s="93"/>
      <c r="N13" s="7"/>
    </row>
    <row r="14" spans="1:14" ht="60" customHeight="1">
      <c r="A14" s="38"/>
      <c r="B14" s="36"/>
      <c r="C14" s="41"/>
      <c r="D14" s="4"/>
      <c r="E14" s="6"/>
      <c r="F14" s="7">
        <f t="shared" si="0"/>
        <v>0</v>
      </c>
      <c r="G14" s="43"/>
      <c r="H14" s="5"/>
      <c r="I14" s="68">
        <f>IF(H14=COTATION!$G$25,F14*1,IF(H14=COTATION!$F$25,F14*0.5,IF(H14=COTATION!$E$25,F14*0.25,F14)))</f>
        <v>0</v>
      </c>
      <c r="J14" s="43"/>
      <c r="K14" s="36"/>
      <c r="L14" s="36"/>
      <c r="M14" s="93"/>
      <c r="N14" s="7"/>
    </row>
    <row r="15" spans="1:14" ht="60" customHeight="1">
      <c r="A15" s="38"/>
      <c r="B15" s="36"/>
      <c r="C15" s="41"/>
      <c r="D15" s="4"/>
      <c r="E15" s="6"/>
      <c r="F15" s="7">
        <f t="shared" si="0"/>
        <v>0</v>
      </c>
      <c r="G15" s="43"/>
      <c r="H15" s="5"/>
      <c r="I15" s="68">
        <f>IF(H15=COTATION!$G$25,F15*1,IF(H15=COTATION!$F$25,F15*0.5,IF(H15=COTATION!$E$25,F15*0.25,F15)))</f>
        <v>0</v>
      </c>
      <c r="J15" s="43"/>
      <c r="K15" s="36"/>
      <c r="L15" s="36"/>
      <c r="M15" s="93"/>
      <c r="N15" s="7"/>
    </row>
    <row r="16" spans="1:14" ht="60" customHeight="1">
      <c r="A16" s="38"/>
      <c r="B16" s="36"/>
      <c r="C16" s="41"/>
      <c r="D16" s="4"/>
      <c r="E16" s="6"/>
      <c r="F16" s="7">
        <f t="shared" si="0"/>
        <v>0</v>
      </c>
      <c r="G16" s="43"/>
      <c r="H16" s="5"/>
      <c r="I16" s="68">
        <f>IF(H16=COTATION!$G$25,F16*1,IF(H16=COTATION!$F$25,F16*0.5,IF(H16=COTATION!$E$25,F16*0.25,F16)))</f>
        <v>0</v>
      </c>
      <c r="J16" s="43"/>
      <c r="K16" s="36"/>
      <c r="L16" s="36"/>
      <c r="M16" s="93"/>
      <c r="N16" s="7"/>
    </row>
    <row r="17" spans="1:14" ht="60" customHeight="1">
      <c r="A17" s="38"/>
      <c r="B17" s="36"/>
      <c r="C17" s="41"/>
      <c r="D17" s="4"/>
      <c r="E17" s="6"/>
      <c r="F17" s="7">
        <f t="shared" si="0"/>
        <v>0</v>
      </c>
      <c r="G17" s="43"/>
      <c r="H17" s="5"/>
      <c r="I17" s="68">
        <f>IF(H17=COTATION!$G$25,F17*1,IF(H17=COTATION!$F$25,F17*0.5,IF(H17=COTATION!$E$25,F17*0.25,F17)))</f>
        <v>0</v>
      </c>
      <c r="J17" s="43"/>
      <c r="K17" s="36"/>
      <c r="L17" s="36"/>
      <c r="M17" s="93"/>
      <c r="N17" s="7"/>
    </row>
    <row r="18" spans="1:14" ht="60" customHeight="1">
      <c r="A18" s="38"/>
      <c r="B18" s="36"/>
      <c r="C18" s="41"/>
      <c r="D18" s="4"/>
      <c r="E18" s="6"/>
      <c r="F18" s="7">
        <f t="shared" si="0"/>
        <v>0</v>
      </c>
      <c r="G18" s="43"/>
      <c r="H18" s="5"/>
      <c r="I18" s="68">
        <f>IF(H18=COTATION!$G$25,F18*1,IF(H18=COTATION!$F$25,F18*0.5,IF(H18=COTATION!$E$25,F18*0.25,F18)))</f>
        <v>0</v>
      </c>
      <c r="J18" s="43"/>
      <c r="K18" s="36"/>
      <c r="L18" s="36"/>
      <c r="M18" s="93"/>
      <c r="N18" s="7"/>
    </row>
    <row r="19" spans="1:14" ht="60" customHeight="1">
      <c r="A19" s="38"/>
      <c r="B19" s="36"/>
      <c r="C19" s="41"/>
      <c r="D19" s="4"/>
      <c r="E19" s="6"/>
      <c r="F19" s="7">
        <f t="shared" si="0"/>
        <v>0</v>
      </c>
      <c r="G19" s="43"/>
      <c r="H19" s="5"/>
      <c r="I19" s="68">
        <f>IF(H19=COTATION!$G$25,F19*1,IF(H19=COTATION!$F$25,F19*0.5,IF(H19=COTATION!$E$25,F19*0.25,F19)))</f>
        <v>0</v>
      </c>
      <c r="J19" s="43"/>
      <c r="K19" s="36"/>
      <c r="L19" s="36"/>
      <c r="M19" s="93"/>
      <c r="N19" s="7"/>
    </row>
    <row r="20" spans="1:14" ht="60" customHeight="1">
      <c r="A20" s="38"/>
      <c r="B20" s="36"/>
      <c r="C20" s="41"/>
      <c r="D20" s="4"/>
      <c r="E20" s="6"/>
      <c r="F20" s="7">
        <f t="shared" si="0"/>
        <v>0</v>
      </c>
      <c r="G20" s="43"/>
      <c r="H20" s="5"/>
      <c r="I20" s="68">
        <f>IF(H20=COTATION!$G$25,F20*1,IF(H20=COTATION!$F$25,F20*0.5,IF(H20=COTATION!$E$25,F20*0.25,F20)))</f>
        <v>0</v>
      </c>
      <c r="J20" s="43"/>
      <c r="K20" s="36"/>
      <c r="L20" s="36"/>
      <c r="M20" s="93"/>
      <c r="N20" s="7"/>
    </row>
    <row r="21" spans="1:14" ht="60" customHeight="1">
      <c r="A21" s="38"/>
      <c r="B21" s="36"/>
      <c r="C21" s="41"/>
      <c r="D21" s="4"/>
      <c r="E21" s="6"/>
      <c r="F21" s="7">
        <f t="shared" si="0"/>
        <v>0</v>
      </c>
      <c r="G21" s="43"/>
      <c r="H21" s="5"/>
      <c r="I21" s="68">
        <f>IF(H21=COTATION!$G$25,F21*1,IF(H21=COTATION!$F$25,F21*0.5,IF(H21=COTATION!$E$25,F21*0.25,F21)))</f>
        <v>0</v>
      </c>
      <c r="J21" s="43"/>
      <c r="K21" s="36"/>
      <c r="L21" s="36"/>
      <c r="M21" s="93"/>
      <c r="N21" s="7"/>
    </row>
    <row r="22" spans="1:14" ht="60" customHeight="1">
      <c r="A22" s="38"/>
      <c r="B22" s="36"/>
      <c r="C22" s="41"/>
      <c r="D22" s="4"/>
      <c r="E22" s="6"/>
      <c r="F22" s="7">
        <f t="shared" si="0"/>
        <v>0</v>
      </c>
      <c r="G22" s="43"/>
      <c r="H22" s="5"/>
      <c r="I22" s="68">
        <f>IF(H22=COTATION!$G$25,F22*1,IF(H22=COTATION!$F$25,F22*0.5,IF(H22=COTATION!$E$25,F22*0.25,F22)))</f>
        <v>0</v>
      </c>
      <c r="J22" s="43"/>
      <c r="K22" s="36"/>
      <c r="L22" s="36"/>
      <c r="M22" s="93"/>
      <c r="N22" s="7"/>
    </row>
    <row r="23" spans="1:14" ht="60" customHeight="1">
      <c r="A23" s="38"/>
      <c r="B23" s="36"/>
      <c r="C23" s="41"/>
      <c r="D23" s="4"/>
      <c r="E23" s="6"/>
      <c r="F23" s="7">
        <f t="shared" si="0"/>
        <v>0</v>
      </c>
      <c r="G23" s="43"/>
      <c r="H23" s="5"/>
      <c r="I23" s="68">
        <f>IF(H23=COTATION!$G$25,F23*1,IF(H23=COTATION!$F$25,F23*0.5,IF(H23=COTATION!$E$25,F23*0.25,F23)))</f>
        <v>0</v>
      </c>
      <c r="J23" s="43"/>
      <c r="K23" s="36"/>
      <c r="L23" s="36"/>
      <c r="M23" s="93"/>
      <c r="N23" s="7"/>
    </row>
    <row r="24" spans="1:14" ht="60" customHeight="1">
      <c r="A24" s="38"/>
      <c r="B24" s="36"/>
      <c r="C24" s="41"/>
      <c r="D24" s="4"/>
      <c r="E24" s="6"/>
      <c r="F24" s="7">
        <f t="shared" si="0"/>
        <v>0</v>
      </c>
      <c r="G24" s="43"/>
      <c r="H24" s="5"/>
      <c r="I24" s="68">
        <f>IF(H24=COTATION!$G$25,F24*1,IF(H24=COTATION!$F$25,F24*0.5,IF(H24=COTATION!$E$25,F24*0.25,F24)))</f>
        <v>0</v>
      </c>
      <c r="J24" s="43"/>
      <c r="K24" s="36"/>
      <c r="L24" s="36"/>
      <c r="M24" s="93"/>
      <c r="N24" s="7"/>
    </row>
    <row r="25" spans="1:14">
      <c r="A25" s="38"/>
      <c r="B25" s="36"/>
      <c r="C25" s="41"/>
      <c r="D25" s="4"/>
      <c r="E25" s="6"/>
      <c r="F25" s="7">
        <f t="shared" si="0"/>
        <v>0</v>
      </c>
      <c r="G25" s="43"/>
      <c r="H25" s="5"/>
      <c r="I25" s="68">
        <f>IF(H25=COTATION!$G$25,F25*1,IF(H25=COTATION!$F$25,F25*0.5,IF(H25=COTATION!$E$25,F25*0.25,F25)))</f>
        <v>0</v>
      </c>
      <c r="J25" s="43"/>
      <c r="K25" s="36"/>
      <c r="L25" s="36"/>
      <c r="M25" s="93"/>
      <c r="N25" s="7"/>
    </row>
    <row r="26" spans="1:14">
      <c r="A26" s="38"/>
      <c r="B26" s="36"/>
      <c r="C26" s="41"/>
      <c r="D26" s="4"/>
      <c r="E26" s="6"/>
      <c r="F26" s="7">
        <f t="shared" si="0"/>
        <v>0</v>
      </c>
      <c r="G26" s="43"/>
      <c r="H26" s="5"/>
      <c r="I26" s="68">
        <f>IF(H26=COTATION!$G$25,F26*1,IF(H26=COTATION!$F$25,F26*0.5,IF(H26=COTATION!$E$25,F26*0.25,F26)))</f>
        <v>0</v>
      </c>
      <c r="J26" s="43"/>
      <c r="K26" s="36"/>
      <c r="L26" s="36"/>
      <c r="M26" s="93"/>
      <c r="N26" s="7"/>
    </row>
    <row r="27" spans="1:14">
      <c r="A27" s="38"/>
      <c r="B27" s="36"/>
      <c r="C27" s="41"/>
      <c r="D27" s="4"/>
      <c r="E27" s="6"/>
      <c r="F27" s="7">
        <f t="shared" si="0"/>
        <v>0</v>
      </c>
      <c r="G27" s="43"/>
      <c r="H27" s="5"/>
      <c r="I27" s="68">
        <f>IF(H27=COTATION!$G$25,F27*1,IF(H27=COTATION!$F$25,F27*0.5,IF(H27=COTATION!$E$25,F27*0.25,F27)))</f>
        <v>0</v>
      </c>
      <c r="J27" s="43"/>
      <c r="K27" s="36"/>
      <c r="L27" s="36"/>
      <c r="M27" s="93"/>
      <c r="N27" s="7"/>
    </row>
    <row r="28" spans="1:14">
      <c r="A28" s="38"/>
      <c r="B28" s="36"/>
      <c r="C28" s="41"/>
      <c r="D28" s="4"/>
      <c r="E28" s="6"/>
      <c r="F28" s="7">
        <f t="shared" si="0"/>
        <v>0</v>
      </c>
      <c r="G28" s="43"/>
      <c r="H28" s="5"/>
      <c r="I28" s="68">
        <f>IF(H28=COTATION!$G$25,F28*1,IF(H28=COTATION!$F$25,F28*0.5,IF(H28=COTATION!$E$25,F28*0.25,F28)))</f>
        <v>0</v>
      </c>
      <c r="J28" s="43"/>
      <c r="K28" s="36"/>
      <c r="L28" s="36"/>
      <c r="M28" s="93"/>
      <c r="N28" s="7"/>
    </row>
    <row r="29" spans="1:14">
      <c r="A29" s="38"/>
      <c r="B29" s="36"/>
      <c r="C29" s="41"/>
      <c r="D29" s="4"/>
      <c r="E29" s="6"/>
      <c r="F29" s="7">
        <f t="shared" si="0"/>
        <v>0</v>
      </c>
      <c r="G29" s="43"/>
      <c r="H29" s="5"/>
      <c r="I29" s="68">
        <f>IF(H29=COTATION!$G$25,F29*1,IF(H29=COTATION!$F$25,F29*0.5,IF(H29=COTATION!$E$25,F29*0.25,F29)))</f>
        <v>0</v>
      </c>
      <c r="J29" s="43"/>
      <c r="K29" s="36"/>
      <c r="L29" s="36"/>
      <c r="M29" s="93"/>
      <c r="N29" s="7"/>
    </row>
    <row r="30" spans="1:14">
      <c r="A30" s="38"/>
      <c r="B30" s="36"/>
      <c r="C30" s="41"/>
      <c r="D30" s="4"/>
      <c r="E30" s="6"/>
      <c r="F30" s="7">
        <f t="shared" si="0"/>
        <v>0</v>
      </c>
      <c r="G30" s="43"/>
      <c r="H30" s="5"/>
      <c r="I30" s="68">
        <f>IF(H30=COTATION!$G$25,F30*1,IF(H30=COTATION!$F$25,F30*0.5,IF(H30=COTATION!$E$25,F30*0.25,F30)))</f>
        <v>0</v>
      </c>
      <c r="J30" s="43"/>
      <c r="K30" s="36"/>
      <c r="L30" s="36"/>
      <c r="M30" s="93"/>
      <c r="N30" s="7"/>
    </row>
    <row r="31" spans="1:14">
      <c r="A31" s="38"/>
      <c r="B31" s="36"/>
      <c r="C31" s="41"/>
      <c r="D31" s="4"/>
      <c r="E31" s="6"/>
      <c r="F31" s="7">
        <f t="shared" si="0"/>
        <v>0</v>
      </c>
      <c r="G31" s="43"/>
      <c r="H31" s="5"/>
      <c r="I31" s="68">
        <f>IF(H31=COTATION!$G$25,F31*1,IF(H31=COTATION!$F$25,F31*0.5,IF(H31=COTATION!$E$25,F31*0.25,F31)))</f>
        <v>0</v>
      </c>
      <c r="J31" s="43"/>
      <c r="K31" s="36"/>
      <c r="L31" s="36"/>
      <c r="M31" s="93"/>
      <c r="N31" s="7"/>
    </row>
    <row r="32" spans="1:14">
      <c r="A32" s="38"/>
      <c r="B32" s="36"/>
      <c r="C32" s="41"/>
      <c r="D32" s="4"/>
      <c r="E32" s="6"/>
      <c r="F32" s="7">
        <f t="shared" si="0"/>
        <v>0</v>
      </c>
      <c r="G32" s="43"/>
      <c r="H32" s="5"/>
      <c r="I32" s="68">
        <f>IF(H32=COTATION!$G$25,F32*1,IF(H32=COTATION!$F$25,F32*0.5,IF(H32=COTATION!$E$25,F32*0.25,F32)))</f>
        <v>0</v>
      </c>
      <c r="J32" s="43"/>
      <c r="K32" s="36"/>
      <c r="L32" s="36"/>
      <c r="M32" s="93"/>
      <c r="N32" s="7"/>
    </row>
    <row r="33" spans="1:14">
      <c r="A33" s="38"/>
      <c r="B33" s="36"/>
      <c r="C33" s="41"/>
      <c r="D33" s="4"/>
      <c r="E33" s="6"/>
      <c r="F33" s="7">
        <f t="shared" si="0"/>
        <v>0</v>
      </c>
      <c r="G33" s="43"/>
      <c r="H33" s="5"/>
      <c r="I33" s="68">
        <f>IF(H33=COTATION!$G$25,F33*1,IF(H33=COTATION!$F$25,F33*0.5,IF(H33=COTATION!$E$25,F33*0.25,F33)))</f>
        <v>0</v>
      </c>
      <c r="J33" s="43"/>
      <c r="K33" s="36"/>
      <c r="L33" s="36"/>
      <c r="M33" s="93"/>
      <c r="N33" s="7"/>
    </row>
    <row r="34" spans="1:14">
      <c r="A34" s="38"/>
      <c r="B34" s="36"/>
      <c r="C34" s="41"/>
      <c r="D34" s="4"/>
      <c r="E34" s="6"/>
      <c r="F34" s="7">
        <f t="shared" si="0"/>
        <v>0</v>
      </c>
      <c r="G34" s="43"/>
      <c r="H34" s="5"/>
      <c r="I34" s="68">
        <f>IF(H34=COTATION!$G$25,F34*1,IF(H34=COTATION!$F$25,F34*0.5,IF(H34=COTATION!$E$25,F34*0.25,F34)))</f>
        <v>0</v>
      </c>
      <c r="J34" s="43"/>
      <c r="K34" s="36"/>
      <c r="L34" s="36"/>
      <c r="M34" s="93"/>
      <c r="N34" s="7"/>
    </row>
    <row r="35" spans="1:14">
      <c r="A35" s="38"/>
      <c r="B35" s="36"/>
      <c r="C35" s="41"/>
      <c r="D35" s="4"/>
      <c r="E35" s="6"/>
      <c r="F35" s="7">
        <f t="shared" si="0"/>
        <v>0</v>
      </c>
      <c r="G35" s="43"/>
      <c r="H35" s="5"/>
      <c r="I35" s="68">
        <f>IF(H35=COTATION!$G$25,F35*1,IF(H35=COTATION!$F$25,F35*0.5,IF(H35=COTATION!$E$25,F35*0.25,F35)))</f>
        <v>0</v>
      </c>
      <c r="J35" s="43"/>
      <c r="K35" s="36"/>
      <c r="L35" s="36"/>
      <c r="M35" s="93"/>
      <c r="N35" s="7"/>
    </row>
    <row r="36" spans="1:14">
      <c r="A36" s="38"/>
      <c r="B36" s="36"/>
      <c r="C36" s="41"/>
      <c r="D36" s="4"/>
      <c r="E36" s="6"/>
      <c r="F36" s="7">
        <f t="shared" si="0"/>
        <v>0</v>
      </c>
      <c r="G36" s="43"/>
      <c r="H36" s="5"/>
      <c r="I36" s="68">
        <f>IF(H36=COTATION!$G$25,F36*1,IF(H36=COTATION!$F$25,F36*0.5,IF(H36=COTATION!$E$25,F36*0.25,F36)))</f>
        <v>0</v>
      </c>
      <c r="J36" s="43"/>
      <c r="K36" s="36"/>
      <c r="L36" s="36"/>
      <c r="M36" s="93"/>
      <c r="N36" s="7"/>
    </row>
    <row r="37" spans="1:14">
      <c r="A37" s="38"/>
      <c r="B37" s="36"/>
      <c r="C37" s="41"/>
      <c r="D37" s="4"/>
      <c r="E37" s="6"/>
      <c r="F37" s="7">
        <f t="shared" si="0"/>
        <v>0</v>
      </c>
      <c r="G37" s="43"/>
      <c r="H37" s="5"/>
      <c r="I37" s="68">
        <f>IF(H37=COTATION!$G$25,F37*1,IF(H37=COTATION!$F$25,F37*0.5,IF(H37=COTATION!$E$25,F37*0.25,F37)))</f>
        <v>0</v>
      </c>
      <c r="J37" s="43"/>
      <c r="K37" s="36"/>
      <c r="L37" s="36"/>
      <c r="M37" s="93"/>
      <c r="N37" s="7"/>
    </row>
    <row r="38" spans="1:14">
      <c r="A38" s="38"/>
      <c r="B38" s="36"/>
      <c r="C38" s="41"/>
      <c r="D38" s="4"/>
      <c r="E38" s="6"/>
      <c r="F38" s="7">
        <f t="shared" si="0"/>
        <v>0</v>
      </c>
      <c r="G38" s="43"/>
      <c r="H38" s="5"/>
      <c r="I38" s="68">
        <f>IF(H38=COTATION!$G$25,F38*1,IF(H38=COTATION!$F$25,F38*0.5,IF(H38=COTATION!$E$25,F38*0.25,F38)))</f>
        <v>0</v>
      </c>
      <c r="J38" s="43"/>
      <c r="K38" s="36"/>
      <c r="L38" s="36"/>
      <c r="M38" s="93"/>
      <c r="N38" s="7"/>
    </row>
    <row r="39" spans="1:14">
      <c r="A39" s="38"/>
      <c r="B39" s="36"/>
      <c r="C39" s="41"/>
      <c r="D39" s="4"/>
      <c r="E39" s="6"/>
      <c r="F39" s="7">
        <f t="shared" si="0"/>
        <v>0</v>
      </c>
      <c r="G39" s="43"/>
      <c r="H39" s="5"/>
      <c r="I39" s="68">
        <f>IF(H39=COTATION!$G$25,F39*1,IF(H39=COTATION!$F$25,F39*0.5,IF(H39=COTATION!$E$25,F39*0.25,F39)))</f>
        <v>0</v>
      </c>
      <c r="J39" s="43"/>
      <c r="K39" s="36"/>
      <c r="L39" s="36"/>
      <c r="M39" s="93"/>
      <c r="N39" s="7"/>
    </row>
    <row r="40" spans="1:14">
      <c r="A40" s="38"/>
      <c r="B40" s="36"/>
      <c r="C40" s="41"/>
      <c r="D40" s="4"/>
      <c r="E40" s="6"/>
      <c r="F40" s="7">
        <f t="shared" si="0"/>
        <v>0</v>
      </c>
      <c r="G40" s="43"/>
      <c r="H40" s="5"/>
      <c r="I40" s="68">
        <f>IF(H40=COTATION!$G$25,F40*1,IF(H40=COTATION!$F$25,F40*0.5,IF(H40=COTATION!$E$25,F40*0.25,F40)))</f>
        <v>0</v>
      </c>
      <c r="J40" s="43"/>
      <c r="K40" s="36"/>
      <c r="L40" s="36"/>
      <c r="M40" s="93"/>
      <c r="N40" s="7"/>
    </row>
    <row r="41" spans="1:14">
      <c r="A41" s="38"/>
      <c r="B41" s="36"/>
      <c r="C41" s="41"/>
      <c r="D41" s="4"/>
      <c r="E41" s="6"/>
      <c r="F41" s="7">
        <f t="shared" si="0"/>
        <v>0</v>
      </c>
      <c r="G41" s="43"/>
      <c r="H41" s="5"/>
      <c r="I41" s="68">
        <f>IF(H41=COTATION!$G$25,F41*1,IF(H41=COTATION!$F$25,F41*0.5,IF(H41=COTATION!$E$25,F41*0.25,F41)))</f>
        <v>0</v>
      </c>
      <c r="J41" s="43"/>
      <c r="K41" s="36"/>
      <c r="L41" s="36"/>
      <c r="M41" s="93"/>
      <c r="N41" s="7"/>
    </row>
    <row r="42" spans="1:14">
      <c r="A42" s="38"/>
      <c r="B42" s="36"/>
      <c r="C42" s="41"/>
      <c r="D42" s="4"/>
      <c r="E42" s="6"/>
      <c r="F42" s="7">
        <f t="shared" si="0"/>
        <v>0</v>
      </c>
      <c r="G42" s="43"/>
      <c r="H42" s="5"/>
      <c r="I42" s="68">
        <f>IF(H42=COTATION!$G$25,F42*1,IF(H42=COTATION!$F$25,F42*0.5,IF(H42=COTATION!$E$25,F42*0.25,F42)))</f>
        <v>0</v>
      </c>
      <c r="J42" s="43"/>
      <c r="K42" s="36"/>
      <c r="L42" s="36"/>
      <c r="M42" s="93"/>
      <c r="N42" s="7"/>
    </row>
    <row r="43" spans="1:14">
      <c r="A43" s="38"/>
      <c r="B43" s="36"/>
      <c r="C43" s="41"/>
      <c r="D43" s="4"/>
      <c r="E43" s="6"/>
      <c r="F43" s="7">
        <f t="shared" si="0"/>
        <v>0</v>
      </c>
      <c r="G43" s="43"/>
      <c r="H43" s="5"/>
      <c r="I43" s="68">
        <f>IF(H43=COTATION!$G$25,F43*1,IF(H43=COTATION!$F$25,F43*0.5,IF(H43=COTATION!$E$25,F43*0.25,F43)))</f>
        <v>0</v>
      </c>
      <c r="J43" s="43"/>
      <c r="K43" s="36"/>
      <c r="L43" s="36"/>
      <c r="M43" s="93"/>
      <c r="N43" s="7"/>
    </row>
    <row r="44" spans="1:14">
      <c r="A44" s="38"/>
      <c r="B44" s="36"/>
      <c r="C44" s="41"/>
      <c r="D44" s="4"/>
      <c r="E44" s="6"/>
      <c r="F44" s="7">
        <f t="shared" si="0"/>
        <v>0</v>
      </c>
      <c r="G44" s="43"/>
      <c r="H44" s="5"/>
      <c r="I44" s="68">
        <f>IF(H44=COTATION!$G$25,F44*1,IF(H44=COTATION!$F$25,F44*0.5,IF(H44=COTATION!$E$25,F44*0.25,F44)))</f>
        <v>0</v>
      </c>
      <c r="J44" s="43"/>
      <c r="K44" s="36"/>
      <c r="L44" s="36"/>
      <c r="M44" s="93"/>
      <c r="N44" s="7"/>
    </row>
    <row r="45" spans="1:14">
      <c r="A45" s="38"/>
      <c r="B45" s="36"/>
      <c r="C45" s="41"/>
      <c r="D45" s="4"/>
      <c r="E45" s="6"/>
      <c r="F45" s="7">
        <f t="shared" si="0"/>
        <v>0</v>
      </c>
      <c r="G45" s="43"/>
      <c r="H45" s="5"/>
      <c r="I45" s="68">
        <f>IF(H45=COTATION!$G$25,F45*1,IF(H45=COTATION!$F$25,F45*0.5,IF(H45=COTATION!$E$25,F45*0.25,F45)))</f>
        <v>0</v>
      </c>
      <c r="J45" s="43"/>
      <c r="K45" s="36"/>
      <c r="L45" s="36"/>
      <c r="M45" s="93"/>
      <c r="N45" s="7"/>
    </row>
    <row r="46" spans="1:14">
      <c r="A46" s="38"/>
      <c r="B46" s="36"/>
      <c r="C46" s="41"/>
      <c r="D46" s="4"/>
      <c r="E46" s="6"/>
      <c r="F46" s="7">
        <f t="shared" si="0"/>
        <v>0</v>
      </c>
      <c r="G46" s="43"/>
      <c r="H46" s="5"/>
      <c r="I46" s="68">
        <f>IF(H46=COTATION!$G$25,F46*1,IF(H46=COTATION!$F$25,F46*0.5,IF(H46=COTATION!$E$25,F46*0.25,F46)))</f>
        <v>0</v>
      </c>
      <c r="J46" s="43"/>
      <c r="K46" s="36"/>
      <c r="L46" s="36"/>
      <c r="M46" s="93"/>
      <c r="N46" s="7"/>
    </row>
    <row r="47" spans="1:14">
      <c r="A47" s="38"/>
      <c r="B47" s="36"/>
      <c r="C47" s="41"/>
      <c r="D47" s="4"/>
      <c r="E47" s="6"/>
      <c r="F47" s="7">
        <f t="shared" si="0"/>
        <v>0</v>
      </c>
      <c r="G47" s="43"/>
      <c r="H47" s="5"/>
      <c r="I47" s="68">
        <f>IF(H47=COTATION!$G$25,F47*1,IF(H47=COTATION!$F$25,F47*0.5,IF(H47=COTATION!$E$25,F47*0.25,F47)))</f>
        <v>0</v>
      </c>
      <c r="J47" s="43"/>
      <c r="K47" s="36"/>
      <c r="L47" s="36"/>
      <c r="M47" s="93"/>
      <c r="N47" s="7"/>
    </row>
    <row r="48" spans="1:14">
      <c r="A48" s="38"/>
      <c r="B48" s="36"/>
      <c r="C48" s="41"/>
      <c r="D48" s="4"/>
      <c r="E48" s="6"/>
      <c r="F48" s="7">
        <f t="shared" si="0"/>
        <v>0</v>
      </c>
      <c r="G48" s="43"/>
      <c r="H48" s="5"/>
      <c r="I48" s="68">
        <f>IF(H48=COTATION!$G$25,F48*1,IF(H48=COTATION!$F$25,F48*0.5,IF(H48=COTATION!$E$25,F48*0.25,F48)))</f>
        <v>0</v>
      </c>
      <c r="J48" s="43"/>
      <c r="K48" s="36"/>
      <c r="L48" s="36"/>
      <c r="M48" s="93"/>
      <c r="N48" s="7"/>
    </row>
    <row r="49" spans="1:14">
      <c r="A49" s="38"/>
      <c r="B49" s="36"/>
      <c r="C49" s="41"/>
      <c r="D49" s="4"/>
      <c r="E49" s="6"/>
      <c r="F49" s="7">
        <f t="shared" si="0"/>
        <v>0</v>
      </c>
      <c r="G49" s="43"/>
      <c r="H49" s="5"/>
      <c r="I49" s="68">
        <f>IF(H49=COTATION!$G$25,F49*1,IF(H49=COTATION!$F$25,F49*0.5,IF(H49=COTATION!$E$25,F49*0.25,F49)))</f>
        <v>0</v>
      </c>
      <c r="J49" s="43"/>
      <c r="K49" s="36"/>
      <c r="L49" s="36"/>
      <c r="M49" s="93"/>
      <c r="N49" s="7"/>
    </row>
    <row r="50" spans="1:14">
      <c r="A50" s="38"/>
      <c r="B50" s="36"/>
      <c r="C50" s="41"/>
      <c r="D50" s="4"/>
      <c r="E50" s="6"/>
      <c r="F50" s="7">
        <f t="shared" si="0"/>
        <v>0</v>
      </c>
      <c r="G50" s="43"/>
      <c r="H50" s="5"/>
      <c r="I50" s="68">
        <f>IF(H50=COTATION!$G$25,F50*1,IF(H50=COTATION!$F$25,F50*0.5,IF(H50=COTATION!$E$25,F50*0.25,F50)))</f>
        <v>0</v>
      </c>
      <c r="J50" s="43"/>
      <c r="K50" s="36"/>
      <c r="L50" s="36"/>
      <c r="M50" s="93"/>
      <c r="N50" s="7"/>
    </row>
    <row r="51" spans="1:14">
      <c r="A51" s="38"/>
      <c r="B51" s="36"/>
      <c r="C51" s="41"/>
      <c r="D51" s="4"/>
      <c r="E51" s="6"/>
      <c r="F51" s="7">
        <f t="shared" si="0"/>
        <v>0</v>
      </c>
      <c r="G51" s="43"/>
      <c r="H51" s="5"/>
      <c r="I51" s="68">
        <f>IF(H51=COTATION!$G$25,F51*1,IF(H51=COTATION!$F$25,F51*0.5,IF(H51=COTATION!$E$25,F51*0.25,F51)))</f>
        <v>0</v>
      </c>
      <c r="J51" s="43"/>
      <c r="K51" s="36"/>
      <c r="L51" s="36"/>
      <c r="M51" s="93"/>
      <c r="N51" s="7"/>
    </row>
    <row r="52" spans="1:14">
      <c r="A52" s="38"/>
      <c r="B52" s="36"/>
      <c r="C52" s="41"/>
      <c r="D52" s="4"/>
      <c r="E52" s="6"/>
      <c r="F52" s="7">
        <f t="shared" si="0"/>
        <v>0</v>
      </c>
      <c r="G52" s="43"/>
      <c r="H52" s="5"/>
      <c r="I52" s="68">
        <f>IF(H52=COTATION!$G$25,F52*1,IF(H52=COTATION!$F$25,F52*0.5,IF(H52=COTATION!$E$25,F52*0.25,F52)))</f>
        <v>0</v>
      </c>
      <c r="J52" s="43"/>
      <c r="K52" s="36"/>
      <c r="L52" s="36"/>
      <c r="M52" s="93"/>
      <c r="N52" s="7"/>
    </row>
    <row r="53" spans="1:14">
      <c r="A53" s="38"/>
      <c r="B53" s="36"/>
      <c r="C53" s="41"/>
      <c r="D53" s="4"/>
      <c r="E53" s="6"/>
      <c r="F53" s="7">
        <f t="shared" si="0"/>
        <v>0</v>
      </c>
      <c r="G53" s="43"/>
      <c r="H53" s="5"/>
      <c r="I53" s="68">
        <f>IF(H53=COTATION!$G$25,F53*1,IF(H53=COTATION!$F$25,F53*0.5,IF(H53=COTATION!$E$25,F53*0.25,F53)))</f>
        <v>0</v>
      </c>
      <c r="J53" s="43"/>
      <c r="K53" s="36"/>
      <c r="L53" s="36"/>
      <c r="M53" s="93"/>
      <c r="N53" s="7"/>
    </row>
    <row r="54" spans="1:14">
      <c r="A54" s="38"/>
      <c r="B54" s="36"/>
      <c r="C54" s="41"/>
      <c r="D54" s="4"/>
      <c r="E54" s="6"/>
      <c r="F54" s="7">
        <f t="shared" si="0"/>
        <v>0</v>
      </c>
      <c r="G54" s="43"/>
      <c r="H54" s="5"/>
      <c r="I54" s="68">
        <f>IF(H54=COTATION!$G$25,F54*1,IF(H54=COTATION!$F$25,F54*0.5,IF(H54=COTATION!$E$25,F54*0.25,F54)))</f>
        <v>0</v>
      </c>
      <c r="J54" s="43"/>
      <c r="K54" s="36"/>
      <c r="L54" s="36"/>
      <c r="M54" s="93"/>
      <c r="N54" s="7"/>
    </row>
  </sheetData>
  <autoFilter ref="A6:L6" xr:uid="{00000000-0009-0000-0000-000003000000}"/>
  <mergeCells count="10">
    <mergeCell ref="A5:C5"/>
    <mergeCell ref="D5:F5"/>
    <mergeCell ref="H5:I5"/>
    <mergeCell ref="J5:N5"/>
    <mergeCell ref="A1:N1"/>
    <mergeCell ref="A2:B3"/>
    <mergeCell ref="C2:D2"/>
    <mergeCell ref="E2:I3"/>
    <mergeCell ref="K2:N2"/>
    <mergeCell ref="K3:N3"/>
  </mergeCells>
  <conditionalFormatting sqref="F6:F54">
    <cfRule type="cellIs" dxfId="42" priority="10" operator="equal">
      <formula>0</formula>
    </cfRule>
  </conditionalFormatting>
  <conditionalFormatting sqref="F7:F54">
    <cfRule type="cellIs" dxfId="41" priority="7" operator="greaterThan">
      <formula>6</formula>
    </cfRule>
    <cfRule type="cellIs" dxfId="40" priority="8" operator="between">
      <formula>4</formula>
      <formula>6</formula>
    </cfRule>
    <cfRule type="cellIs" dxfId="39" priority="9" operator="between">
      <formula>0.5</formula>
      <formula>3</formula>
    </cfRule>
  </conditionalFormatting>
  <conditionalFormatting sqref="I6:I54">
    <cfRule type="cellIs" dxfId="38" priority="2" operator="equal">
      <formula>0</formula>
    </cfRule>
  </conditionalFormatting>
  <conditionalFormatting sqref="I7:I54">
    <cfRule type="cellIs" priority="1" stopIfTrue="1" operator="equal">
      <formula>FALSE</formula>
    </cfRule>
    <cfRule type="cellIs" dxfId="37" priority="3" operator="greaterThan">
      <formula>6</formula>
    </cfRule>
    <cfRule type="cellIs" dxfId="36" priority="4" operator="between">
      <formula>3</formula>
      <formula>6</formula>
    </cfRule>
    <cfRule type="cellIs" dxfId="35" priority="5" operator="lessThan">
      <formula>3</formula>
    </cfRule>
  </conditionalFormatting>
  <pageMargins left="0.70866141732283472" right="0.70866141732283472" top="0.74803149606299213" bottom="0.74803149606299213" header="0.31496062992125984" footer="0.31496062992125984"/>
  <pageSetup paperSize="9" scale="51" fitToHeight="0" orientation="landscape" r:id="rId1"/>
  <headerFooter>
    <oddFooter>&amp;LTrame Document Unique | SIST-ON |  2022&amp;C&amp;A&amp;RPage &amp;P de &amp;N</oddFoot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ED0B664-8B68-42B3-B908-BB4E6B6D34DD}">
          <x14:formula1>
            <xm:f>'RISQUES '!$B$76:$B$80</xm:f>
          </x14:formula1>
          <xm:sqref>M7:M54</xm:sqref>
        </x14:dataValidation>
        <x14:dataValidation type="list" allowBlank="1" showInputMessage="1" showErrorMessage="1" xr:uid="{1D5B6E2A-A69C-4D9A-BD09-9C9D1671336F}">
          <x14:formula1>
            <xm:f>'RISQUES '!$B$3:$B$44</xm:f>
          </x14:formula1>
          <xm:sqref>A7:A54</xm:sqref>
        </x14:dataValidation>
        <x14:dataValidation type="list" allowBlank="1" showInputMessage="1" showErrorMessage="1" xr:uid="{845DF329-80F0-4ACE-9EF2-41F8F98A82D5}">
          <x14:formula1>
            <xm:f>COTATION!$E$8:$H$8</xm:f>
          </x14:formula1>
          <xm:sqref>E7:E54</xm:sqref>
        </x14:dataValidation>
        <x14:dataValidation type="list" allowBlank="1" showInputMessage="1" showErrorMessage="1" xr:uid="{57B61CEE-1919-4149-AC90-D08DC3DEB700}">
          <x14:formula1>
            <xm:f>COTATION!$C$3:$C$6</xm:f>
          </x14:formula1>
          <xm:sqref>D7:D54</xm:sqref>
        </x14:dataValidation>
        <x14:dataValidation type="list" allowBlank="1" showInputMessage="1" showErrorMessage="1" xr:uid="{D51361CF-5FE8-4336-8D7B-67DC3F3D7EA0}">
          <x14:formula1>
            <xm:f>COTATION!$E$25:$G$25</xm:f>
          </x14:formula1>
          <xm:sqref>H7:H54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F0C5C-D398-4DE1-9B78-1912D0D011B9}">
  <sheetPr codeName="Feuil6">
    <pageSetUpPr fitToPage="1"/>
  </sheetPr>
  <dimension ref="A1:N54"/>
  <sheetViews>
    <sheetView showGridLines="0" view="pageBreakPreview" zoomScale="90" zoomScaleNormal="84" zoomScaleSheetLayoutView="90" zoomScalePageLayoutView="46" workbookViewId="0">
      <pane ySplit="6" topLeftCell="A7" activePane="bottomLeft" state="frozen"/>
      <selection pane="bottomLeft" activeCell="C2" sqref="C2:D2"/>
    </sheetView>
  </sheetViews>
  <sheetFormatPr baseColWidth="10" defaultRowHeight="15"/>
  <cols>
    <col min="1" max="1" width="25.7109375" style="39" customWidth="1"/>
    <col min="2" max="2" width="40.28515625" style="37" customWidth="1"/>
    <col min="3" max="3" width="24.42578125" style="39" customWidth="1"/>
    <col min="4" max="6" width="9.5703125" customWidth="1"/>
    <col min="7" max="7" width="29.140625" style="39" customWidth="1"/>
    <col min="8" max="8" width="12" customWidth="1"/>
    <col min="9" max="9" width="8.42578125" customWidth="1"/>
    <col min="10" max="10" width="31.5703125" style="39" customWidth="1"/>
    <col min="11" max="11" width="13.5703125" style="39" customWidth="1"/>
    <col min="12" max="12" width="18.28515625" style="39" customWidth="1"/>
    <col min="13" max="13" width="11.5703125" style="39" customWidth="1"/>
    <col min="14" max="14" width="12.42578125" customWidth="1"/>
  </cols>
  <sheetData>
    <row r="1" spans="1:14" ht="28.5" customHeight="1">
      <c r="A1" s="173" t="s">
        <v>32</v>
      </c>
      <c r="B1" s="174"/>
      <c r="C1" s="174"/>
      <c r="D1" s="174"/>
      <c r="E1" s="174"/>
      <c r="F1" s="174"/>
      <c r="G1" s="174"/>
      <c r="H1" s="174"/>
      <c r="I1" s="174"/>
      <c r="J1" s="174"/>
      <c r="K1" s="174"/>
      <c r="L1" s="174"/>
      <c r="M1" s="174"/>
      <c r="N1" s="174"/>
    </row>
    <row r="2" spans="1:14" ht="15" customHeight="1">
      <c r="A2" s="175">
        <f>DESCRIPTION!C9</f>
        <v>0</v>
      </c>
      <c r="B2" s="176"/>
      <c r="C2" s="179" t="s">
        <v>205</v>
      </c>
      <c r="D2" s="180"/>
      <c r="E2" s="181">
        <f>DESCRIPTION!B28</f>
        <v>0</v>
      </c>
      <c r="F2" s="181"/>
      <c r="G2" s="181"/>
      <c r="H2" s="181"/>
      <c r="I2" s="182"/>
      <c r="J2" s="55" t="s">
        <v>40</v>
      </c>
      <c r="K2" s="183" t="str">
        <f>DESCRIPTION!C3</f>
        <v>00/00/0000</v>
      </c>
      <c r="L2" s="183"/>
      <c r="M2" s="183"/>
      <c r="N2" s="184"/>
    </row>
    <row r="3" spans="1:14" ht="15" customHeight="1">
      <c r="A3" s="177"/>
      <c r="B3" s="178"/>
      <c r="C3" s="96" t="s">
        <v>107</v>
      </c>
      <c r="D3" s="45">
        <f>DESCRIPTION!C28</f>
        <v>0</v>
      </c>
      <c r="E3" s="181"/>
      <c r="F3" s="181"/>
      <c r="G3" s="181"/>
      <c r="H3" s="181"/>
      <c r="I3" s="182"/>
      <c r="J3" s="56" t="s">
        <v>41</v>
      </c>
      <c r="K3" s="185" t="str">
        <f>DESCRIPTION!C6</f>
        <v>00/00/0000</v>
      </c>
      <c r="L3" s="185"/>
      <c r="M3" s="185"/>
      <c r="N3" s="186"/>
    </row>
    <row r="4" spans="1:14" ht="21.75" thickBot="1">
      <c r="A4" s="35"/>
      <c r="B4" s="35"/>
      <c r="C4" s="40"/>
      <c r="D4" s="29"/>
      <c r="E4" s="30"/>
      <c r="F4" s="30"/>
      <c r="G4" s="42"/>
      <c r="H4" s="30"/>
      <c r="I4" s="30"/>
      <c r="J4" s="64"/>
      <c r="K4" s="40"/>
      <c r="L4" s="40"/>
      <c r="M4" s="40"/>
    </row>
    <row r="5" spans="1:14" ht="30">
      <c r="A5" s="163" t="s">
        <v>14</v>
      </c>
      <c r="B5" s="164"/>
      <c r="C5" s="165"/>
      <c r="D5" s="166" t="s">
        <v>35</v>
      </c>
      <c r="E5" s="167"/>
      <c r="F5" s="168"/>
      <c r="G5" s="74" t="s">
        <v>33</v>
      </c>
      <c r="H5" s="169" t="s">
        <v>34</v>
      </c>
      <c r="I5" s="170"/>
      <c r="J5" s="171" t="s">
        <v>36</v>
      </c>
      <c r="K5" s="169"/>
      <c r="L5" s="169"/>
      <c r="M5" s="172"/>
      <c r="N5" s="170"/>
    </row>
    <row r="6" spans="1:14" ht="45.75" thickBot="1">
      <c r="A6" s="78" t="s">
        <v>13</v>
      </c>
      <c r="B6" s="79" t="s">
        <v>144</v>
      </c>
      <c r="C6" s="81" t="s">
        <v>15</v>
      </c>
      <c r="D6" s="78" t="s">
        <v>24</v>
      </c>
      <c r="E6" s="79" t="s">
        <v>25</v>
      </c>
      <c r="F6" s="81" t="s">
        <v>38</v>
      </c>
      <c r="G6" s="78" t="s">
        <v>199</v>
      </c>
      <c r="H6" s="79" t="s">
        <v>26</v>
      </c>
      <c r="I6" s="81" t="s">
        <v>39</v>
      </c>
      <c r="J6" s="195" t="s">
        <v>201</v>
      </c>
      <c r="K6" s="79" t="s">
        <v>37</v>
      </c>
      <c r="L6" s="79" t="s">
        <v>0</v>
      </c>
      <c r="M6" s="79" t="s">
        <v>114</v>
      </c>
      <c r="N6" s="81" t="s">
        <v>202</v>
      </c>
    </row>
    <row r="7" spans="1:14" ht="60" customHeight="1">
      <c r="A7" s="65"/>
      <c r="B7" s="66"/>
      <c r="C7" s="34"/>
      <c r="D7" s="67"/>
      <c r="E7" s="5"/>
      <c r="F7" s="68">
        <f t="shared" ref="F7:F54" si="0">D7*E7</f>
        <v>0</v>
      </c>
      <c r="G7" s="65"/>
      <c r="H7" s="5"/>
      <c r="I7" s="68">
        <f>IF(H7=COTATION!$G$25,F7*1,IF(H7=COTATION!$F$25,F7*0.5,IF(H7=COTATION!$E$25,F7*0.25,F7)))</f>
        <v>0</v>
      </c>
      <c r="J7" s="65"/>
      <c r="K7" s="107"/>
      <c r="L7" s="66"/>
      <c r="M7" s="103"/>
      <c r="N7" s="68"/>
    </row>
    <row r="8" spans="1:14" ht="60" customHeight="1">
      <c r="A8" s="38"/>
      <c r="B8" s="36"/>
      <c r="C8" s="41"/>
      <c r="D8" s="4"/>
      <c r="E8" s="6"/>
      <c r="F8" s="7">
        <f t="shared" si="0"/>
        <v>0</v>
      </c>
      <c r="G8" s="43"/>
      <c r="H8" s="5"/>
      <c r="I8" s="68">
        <f>IF(H8=COTATION!$G$25,F8*1,IF(H8=COTATION!$F$25,F8*0.5,IF(H8=COTATION!$E$25,F8*0.25,F8)))</f>
        <v>0</v>
      </c>
      <c r="J8" s="43"/>
      <c r="K8" s="36"/>
      <c r="L8" s="36"/>
      <c r="M8" s="93"/>
      <c r="N8" s="7"/>
    </row>
    <row r="9" spans="1:14" ht="60" customHeight="1">
      <c r="A9" s="38"/>
      <c r="B9" s="36"/>
      <c r="C9" s="41"/>
      <c r="D9" s="4"/>
      <c r="E9" s="6"/>
      <c r="F9" s="7">
        <f t="shared" si="0"/>
        <v>0</v>
      </c>
      <c r="G9" s="43"/>
      <c r="H9" s="5"/>
      <c r="I9" s="68">
        <f>IF(H9=COTATION!$G$25,F9*1,IF(H9=COTATION!$F$25,F9*0.5,IF(H9=COTATION!$E$25,F9*0.25,F9)))</f>
        <v>0</v>
      </c>
      <c r="J9" s="43"/>
      <c r="K9" s="36"/>
      <c r="L9" s="36"/>
      <c r="M9" s="93"/>
      <c r="N9" s="7"/>
    </row>
    <row r="10" spans="1:14" ht="60" customHeight="1">
      <c r="A10" s="38"/>
      <c r="B10" s="36"/>
      <c r="C10" s="41"/>
      <c r="D10" s="4"/>
      <c r="E10" s="6"/>
      <c r="F10" s="7">
        <f t="shared" si="0"/>
        <v>0</v>
      </c>
      <c r="G10" s="43"/>
      <c r="H10" s="5"/>
      <c r="I10" s="68">
        <f>IF(H10=COTATION!$G$25,F10*1,IF(H10=COTATION!$F$25,F10*0.5,IF(H10=COTATION!$E$25,F10*0.25,F10)))</f>
        <v>0</v>
      </c>
      <c r="J10" s="43"/>
      <c r="K10" s="36"/>
      <c r="L10" s="36"/>
      <c r="M10" s="93"/>
      <c r="N10" s="7"/>
    </row>
    <row r="11" spans="1:14" ht="60" customHeight="1">
      <c r="A11" s="38"/>
      <c r="B11" s="36"/>
      <c r="C11" s="41"/>
      <c r="D11" s="4"/>
      <c r="E11" s="6"/>
      <c r="F11" s="7">
        <f t="shared" si="0"/>
        <v>0</v>
      </c>
      <c r="G11" s="43"/>
      <c r="H11" s="5"/>
      <c r="I11" s="68">
        <f>IF(H11=COTATION!$G$25,F11*1,IF(H11=COTATION!$F$25,F11*0.5,IF(H11=COTATION!$E$25,F11*0.25,F11)))</f>
        <v>0</v>
      </c>
      <c r="J11" s="43"/>
      <c r="K11" s="36"/>
      <c r="L11" s="36"/>
      <c r="M11" s="93"/>
      <c r="N11" s="7"/>
    </row>
    <row r="12" spans="1:14" ht="60" customHeight="1">
      <c r="A12" s="38"/>
      <c r="B12" s="36"/>
      <c r="C12" s="41"/>
      <c r="D12" s="4"/>
      <c r="E12" s="6"/>
      <c r="F12" s="7">
        <f t="shared" si="0"/>
        <v>0</v>
      </c>
      <c r="G12" s="43"/>
      <c r="H12" s="5"/>
      <c r="I12" s="68">
        <f>IF(H12=COTATION!$G$25,F12*1,IF(H12=COTATION!$F$25,F12*0.5,IF(H12=COTATION!$E$25,F12*0.25,F12)))</f>
        <v>0</v>
      </c>
      <c r="J12" s="43"/>
      <c r="K12" s="36"/>
      <c r="L12" s="36"/>
      <c r="M12" s="93"/>
      <c r="N12" s="7"/>
    </row>
    <row r="13" spans="1:14" ht="60" customHeight="1">
      <c r="A13" s="38"/>
      <c r="B13" s="36"/>
      <c r="C13" s="41"/>
      <c r="D13" s="4"/>
      <c r="E13" s="6"/>
      <c r="F13" s="7">
        <f t="shared" si="0"/>
        <v>0</v>
      </c>
      <c r="G13" s="43"/>
      <c r="H13" s="5"/>
      <c r="I13" s="68">
        <f>IF(H13=COTATION!$G$25,F13*1,IF(H13=COTATION!$F$25,F13*0.5,IF(H13=COTATION!$E$25,F13*0.25,F13)))</f>
        <v>0</v>
      </c>
      <c r="J13" s="43"/>
      <c r="K13" s="36"/>
      <c r="L13" s="36"/>
      <c r="M13" s="93"/>
      <c r="N13" s="7"/>
    </row>
    <row r="14" spans="1:14" ht="60" customHeight="1">
      <c r="A14" s="38"/>
      <c r="B14" s="36"/>
      <c r="C14" s="41"/>
      <c r="D14" s="4"/>
      <c r="E14" s="6"/>
      <c r="F14" s="7">
        <f t="shared" si="0"/>
        <v>0</v>
      </c>
      <c r="G14" s="43"/>
      <c r="H14" s="5"/>
      <c r="I14" s="68">
        <f>IF(H14=COTATION!$G$25,F14*1,IF(H14=COTATION!$F$25,F14*0.5,IF(H14=COTATION!$E$25,F14*0.25,F14)))</f>
        <v>0</v>
      </c>
      <c r="J14" s="43"/>
      <c r="K14" s="36"/>
      <c r="L14" s="36"/>
      <c r="M14" s="93"/>
      <c r="N14" s="7"/>
    </row>
    <row r="15" spans="1:14" ht="60" customHeight="1">
      <c r="A15" s="38"/>
      <c r="B15" s="36"/>
      <c r="C15" s="41"/>
      <c r="D15" s="4"/>
      <c r="E15" s="6"/>
      <c r="F15" s="7">
        <f t="shared" si="0"/>
        <v>0</v>
      </c>
      <c r="G15" s="43"/>
      <c r="H15" s="5"/>
      <c r="I15" s="68">
        <f>IF(H15=COTATION!$G$25,F15*1,IF(H15=COTATION!$F$25,F15*0.5,IF(H15=COTATION!$E$25,F15*0.25,F15)))</f>
        <v>0</v>
      </c>
      <c r="J15" s="43"/>
      <c r="K15" s="36"/>
      <c r="L15" s="36"/>
      <c r="M15" s="93"/>
      <c r="N15" s="7"/>
    </row>
    <row r="16" spans="1:14" ht="60" customHeight="1">
      <c r="A16" s="38"/>
      <c r="B16" s="36"/>
      <c r="C16" s="41"/>
      <c r="D16" s="4"/>
      <c r="E16" s="6"/>
      <c r="F16" s="7">
        <f t="shared" si="0"/>
        <v>0</v>
      </c>
      <c r="G16" s="43"/>
      <c r="H16" s="5"/>
      <c r="I16" s="68">
        <f>IF(H16=COTATION!$G$25,F16*1,IF(H16=COTATION!$F$25,F16*0.5,IF(H16=COTATION!$E$25,F16*0.25,F16)))</f>
        <v>0</v>
      </c>
      <c r="J16" s="43"/>
      <c r="K16" s="36"/>
      <c r="L16" s="36"/>
      <c r="M16" s="93"/>
      <c r="N16" s="7"/>
    </row>
    <row r="17" spans="1:14" ht="60" customHeight="1">
      <c r="A17" s="38"/>
      <c r="B17" s="36"/>
      <c r="C17" s="41"/>
      <c r="D17" s="4"/>
      <c r="E17" s="6"/>
      <c r="F17" s="7">
        <f t="shared" si="0"/>
        <v>0</v>
      </c>
      <c r="G17" s="43"/>
      <c r="H17" s="5"/>
      <c r="I17" s="68">
        <f>IF(H17=COTATION!$G$25,F17*1,IF(H17=COTATION!$F$25,F17*0.5,IF(H17=COTATION!$E$25,F17*0.25,F17)))</f>
        <v>0</v>
      </c>
      <c r="J17" s="43"/>
      <c r="K17" s="36"/>
      <c r="L17" s="36"/>
      <c r="M17" s="93"/>
      <c r="N17" s="7"/>
    </row>
    <row r="18" spans="1:14" ht="60" customHeight="1">
      <c r="A18" s="38"/>
      <c r="B18" s="36"/>
      <c r="C18" s="41"/>
      <c r="D18" s="4"/>
      <c r="E18" s="6"/>
      <c r="F18" s="7">
        <f t="shared" si="0"/>
        <v>0</v>
      </c>
      <c r="G18" s="43"/>
      <c r="H18" s="5"/>
      <c r="I18" s="68">
        <f>IF(H18=COTATION!$G$25,F18*1,IF(H18=COTATION!$F$25,F18*0.5,IF(H18=COTATION!$E$25,F18*0.25,F18)))</f>
        <v>0</v>
      </c>
      <c r="J18" s="43"/>
      <c r="K18" s="36"/>
      <c r="L18" s="36"/>
      <c r="M18" s="93"/>
      <c r="N18" s="7"/>
    </row>
    <row r="19" spans="1:14" ht="60" customHeight="1">
      <c r="A19" s="38"/>
      <c r="B19" s="36"/>
      <c r="C19" s="41"/>
      <c r="D19" s="4"/>
      <c r="E19" s="6"/>
      <c r="F19" s="7">
        <f t="shared" si="0"/>
        <v>0</v>
      </c>
      <c r="G19" s="43"/>
      <c r="H19" s="5"/>
      <c r="I19" s="68">
        <f>IF(H19=COTATION!$G$25,F19*1,IF(H19=COTATION!$F$25,F19*0.5,IF(H19=COTATION!$E$25,F19*0.25,F19)))</f>
        <v>0</v>
      </c>
      <c r="J19" s="43"/>
      <c r="K19" s="36"/>
      <c r="L19" s="36"/>
      <c r="M19" s="93"/>
      <c r="N19" s="7"/>
    </row>
    <row r="20" spans="1:14" ht="60" customHeight="1">
      <c r="A20" s="38"/>
      <c r="B20" s="36"/>
      <c r="C20" s="41"/>
      <c r="D20" s="4"/>
      <c r="E20" s="6"/>
      <c r="F20" s="7">
        <f t="shared" si="0"/>
        <v>0</v>
      </c>
      <c r="G20" s="43"/>
      <c r="H20" s="5"/>
      <c r="I20" s="68">
        <f>IF(H20=COTATION!$G$25,F20*1,IF(H20=COTATION!$F$25,F20*0.5,IF(H20=COTATION!$E$25,F20*0.25,F20)))</f>
        <v>0</v>
      </c>
      <c r="J20" s="43"/>
      <c r="K20" s="36"/>
      <c r="L20" s="36"/>
      <c r="M20" s="93"/>
      <c r="N20" s="7"/>
    </row>
    <row r="21" spans="1:14" ht="60" customHeight="1">
      <c r="A21" s="38"/>
      <c r="B21" s="36"/>
      <c r="C21" s="41"/>
      <c r="D21" s="4"/>
      <c r="E21" s="6"/>
      <c r="F21" s="7">
        <f t="shared" si="0"/>
        <v>0</v>
      </c>
      <c r="G21" s="43"/>
      <c r="H21" s="5"/>
      <c r="I21" s="68">
        <f>IF(H21=COTATION!$G$25,F21*1,IF(H21=COTATION!$F$25,F21*0.5,IF(H21=COTATION!$E$25,F21*0.25,F21)))</f>
        <v>0</v>
      </c>
      <c r="J21" s="43"/>
      <c r="K21" s="36"/>
      <c r="L21" s="36"/>
      <c r="M21" s="93"/>
      <c r="N21" s="7"/>
    </row>
    <row r="22" spans="1:14" ht="60" customHeight="1">
      <c r="A22" s="38"/>
      <c r="B22" s="36"/>
      <c r="C22" s="41"/>
      <c r="D22" s="4"/>
      <c r="E22" s="6"/>
      <c r="F22" s="7">
        <f t="shared" si="0"/>
        <v>0</v>
      </c>
      <c r="G22" s="43"/>
      <c r="H22" s="5"/>
      <c r="I22" s="68">
        <f>IF(H22=COTATION!$G$25,F22*1,IF(H22=COTATION!$F$25,F22*0.5,IF(H22=COTATION!$E$25,F22*0.25,F22)))</f>
        <v>0</v>
      </c>
      <c r="J22" s="43"/>
      <c r="K22" s="36"/>
      <c r="L22" s="36"/>
      <c r="M22" s="93"/>
      <c r="N22" s="7"/>
    </row>
    <row r="23" spans="1:14" ht="60" customHeight="1">
      <c r="A23" s="38"/>
      <c r="B23" s="36"/>
      <c r="C23" s="41"/>
      <c r="D23" s="4"/>
      <c r="E23" s="6"/>
      <c r="F23" s="7">
        <f t="shared" si="0"/>
        <v>0</v>
      </c>
      <c r="G23" s="43"/>
      <c r="H23" s="5"/>
      <c r="I23" s="68">
        <f>IF(H23=COTATION!$G$25,F23*1,IF(H23=COTATION!$F$25,F23*0.5,IF(H23=COTATION!$E$25,F23*0.25,F23)))</f>
        <v>0</v>
      </c>
      <c r="J23" s="43"/>
      <c r="K23" s="36"/>
      <c r="L23" s="36"/>
      <c r="M23" s="93"/>
      <c r="N23" s="7"/>
    </row>
    <row r="24" spans="1:14" ht="60" customHeight="1">
      <c r="A24" s="38"/>
      <c r="B24" s="36"/>
      <c r="C24" s="41"/>
      <c r="D24" s="4"/>
      <c r="E24" s="6"/>
      <c r="F24" s="7">
        <f t="shared" si="0"/>
        <v>0</v>
      </c>
      <c r="G24" s="43"/>
      <c r="H24" s="5"/>
      <c r="I24" s="68">
        <f>IF(H24=COTATION!$G$25,F24*1,IF(H24=COTATION!$F$25,F24*0.5,IF(H24=COTATION!$E$25,F24*0.25,F24)))</f>
        <v>0</v>
      </c>
      <c r="J24" s="43"/>
      <c r="K24" s="36"/>
      <c r="L24" s="36"/>
      <c r="M24" s="93"/>
      <c r="N24" s="7"/>
    </row>
    <row r="25" spans="1:14">
      <c r="A25" s="38"/>
      <c r="B25" s="36"/>
      <c r="C25" s="41"/>
      <c r="D25" s="4"/>
      <c r="E25" s="6"/>
      <c r="F25" s="7">
        <f t="shared" si="0"/>
        <v>0</v>
      </c>
      <c r="G25" s="43"/>
      <c r="H25" s="5"/>
      <c r="I25" s="68">
        <f>IF(H25=COTATION!$G$25,F25*1,IF(H25=COTATION!$F$25,F25*0.5,IF(H25=COTATION!$E$25,F25*0.25,F25)))</f>
        <v>0</v>
      </c>
      <c r="J25" s="43"/>
      <c r="K25" s="36"/>
      <c r="L25" s="36"/>
      <c r="M25" s="93"/>
      <c r="N25" s="7"/>
    </row>
    <row r="26" spans="1:14">
      <c r="A26" s="38"/>
      <c r="B26" s="36"/>
      <c r="C26" s="41"/>
      <c r="D26" s="4"/>
      <c r="E26" s="6"/>
      <c r="F26" s="7">
        <f t="shared" si="0"/>
        <v>0</v>
      </c>
      <c r="G26" s="43"/>
      <c r="H26" s="5"/>
      <c r="I26" s="68">
        <f>IF(H26=COTATION!$G$25,F26*1,IF(H26=COTATION!$F$25,F26*0.5,IF(H26=COTATION!$E$25,F26*0.25,F26)))</f>
        <v>0</v>
      </c>
      <c r="J26" s="43"/>
      <c r="K26" s="36"/>
      <c r="L26" s="36"/>
      <c r="M26" s="93"/>
      <c r="N26" s="7"/>
    </row>
    <row r="27" spans="1:14">
      <c r="A27" s="38"/>
      <c r="B27" s="36"/>
      <c r="C27" s="41"/>
      <c r="D27" s="4"/>
      <c r="E27" s="6"/>
      <c r="F27" s="7">
        <f t="shared" si="0"/>
        <v>0</v>
      </c>
      <c r="G27" s="43"/>
      <c r="H27" s="5"/>
      <c r="I27" s="68">
        <f>IF(H27=COTATION!$G$25,F27*1,IF(H27=COTATION!$F$25,F27*0.5,IF(H27=COTATION!$E$25,F27*0.25,F27)))</f>
        <v>0</v>
      </c>
      <c r="J27" s="43"/>
      <c r="K27" s="36"/>
      <c r="L27" s="36"/>
      <c r="M27" s="93"/>
      <c r="N27" s="7"/>
    </row>
    <row r="28" spans="1:14">
      <c r="A28" s="38"/>
      <c r="B28" s="36"/>
      <c r="C28" s="41"/>
      <c r="D28" s="4"/>
      <c r="E28" s="6"/>
      <c r="F28" s="7">
        <f t="shared" si="0"/>
        <v>0</v>
      </c>
      <c r="G28" s="43"/>
      <c r="H28" s="5"/>
      <c r="I28" s="68">
        <f>IF(H28=COTATION!$G$25,F28*1,IF(H28=COTATION!$F$25,F28*0.5,IF(H28=COTATION!$E$25,F28*0.25,F28)))</f>
        <v>0</v>
      </c>
      <c r="J28" s="43"/>
      <c r="K28" s="36"/>
      <c r="L28" s="36"/>
      <c r="M28" s="93"/>
      <c r="N28" s="7"/>
    </row>
    <row r="29" spans="1:14">
      <c r="A29" s="38"/>
      <c r="B29" s="36"/>
      <c r="C29" s="41"/>
      <c r="D29" s="4"/>
      <c r="E29" s="6"/>
      <c r="F29" s="7">
        <f t="shared" si="0"/>
        <v>0</v>
      </c>
      <c r="G29" s="43"/>
      <c r="H29" s="5"/>
      <c r="I29" s="68">
        <f>IF(H29=COTATION!$G$25,F29*1,IF(H29=COTATION!$F$25,F29*0.5,IF(H29=COTATION!$E$25,F29*0.25,F29)))</f>
        <v>0</v>
      </c>
      <c r="J29" s="43"/>
      <c r="K29" s="36"/>
      <c r="L29" s="36"/>
      <c r="M29" s="93"/>
      <c r="N29" s="7"/>
    </row>
    <row r="30" spans="1:14">
      <c r="A30" s="38"/>
      <c r="B30" s="36"/>
      <c r="C30" s="41"/>
      <c r="D30" s="4"/>
      <c r="E30" s="6"/>
      <c r="F30" s="7">
        <f t="shared" si="0"/>
        <v>0</v>
      </c>
      <c r="G30" s="43"/>
      <c r="H30" s="5"/>
      <c r="I30" s="68">
        <f>IF(H30=COTATION!$G$25,F30*1,IF(H30=COTATION!$F$25,F30*0.5,IF(H30=COTATION!$E$25,F30*0.25,F30)))</f>
        <v>0</v>
      </c>
      <c r="J30" s="43"/>
      <c r="K30" s="36"/>
      <c r="L30" s="36"/>
      <c r="M30" s="93"/>
      <c r="N30" s="7"/>
    </row>
    <row r="31" spans="1:14">
      <c r="A31" s="38"/>
      <c r="B31" s="36"/>
      <c r="C31" s="41"/>
      <c r="D31" s="4"/>
      <c r="E31" s="6"/>
      <c r="F31" s="7">
        <f t="shared" si="0"/>
        <v>0</v>
      </c>
      <c r="G31" s="43"/>
      <c r="H31" s="5"/>
      <c r="I31" s="68">
        <f>IF(H31=COTATION!$G$25,F31*1,IF(H31=COTATION!$F$25,F31*0.5,IF(H31=COTATION!$E$25,F31*0.25,F31)))</f>
        <v>0</v>
      </c>
      <c r="J31" s="43"/>
      <c r="K31" s="36"/>
      <c r="L31" s="36"/>
      <c r="M31" s="93"/>
      <c r="N31" s="7"/>
    </row>
    <row r="32" spans="1:14">
      <c r="A32" s="38"/>
      <c r="B32" s="36"/>
      <c r="C32" s="41"/>
      <c r="D32" s="4"/>
      <c r="E32" s="6"/>
      <c r="F32" s="7">
        <f t="shared" si="0"/>
        <v>0</v>
      </c>
      <c r="G32" s="43"/>
      <c r="H32" s="5"/>
      <c r="I32" s="68">
        <f>IF(H32=COTATION!$G$25,F32*1,IF(H32=COTATION!$F$25,F32*0.5,IF(H32=COTATION!$E$25,F32*0.25,F32)))</f>
        <v>0</v>
      </c>
      <c r="J32" s="43"/>
      <c r="K32" s="36"/>
      <c r="L32" s="36"/>
      <c r="M32" s="93"/>
      <c r="N32" s="7"/>
    </row>
    <row r="33" spans="1:14">
      <c r="A33" s="38"/>
      <c r="B33" s="36"/>
      <c r="C33" s="41"/>
      <c r="D33" s="4"/>
      <c r="E33" s="6"/>
      <c r="F33" s="7">
        <f t="shared" si="0"/>
        <v>0</v>
      </c>
      <c r="G33" s="43"/>
      <c r="H33" s="5"/>
      <c r="I33" s="68">
        <f>IF(H33=COTATION!$G$25,F33*1,IF(H33=COTATION!$F$25,F33*0.5,IF(H33=COTATION!$E$25,F33*0.25,F33)))</f>
        <v>0</v>
      </c>
      <c r="J33" s="43"/>
      <c r="K33" s="36"/>
      <c r="L33" s="36"/>
      <c r="M33" s="93"/>
      <c r="N33" s="7"/>
    </row>
    <row r="34" spans="1:14">
      <c r="A34" s="38"/>
      <c r="B34" s="36"/>
      <c r="C34" s="41"/>
      <c r="D34" s="4"/>
      <c r="E34" s="6"/>
      <c r="F34" s="7">
        <f t="shared" si="0"/>
        <v>0</v>
      </c>
      <c r="G34" s="43"/>
      <c r="H34" s="5"/>
      <c r="I34" s="68">
        <f>IF(H34=COTATION!$G$25,F34*1,IF(H34=COTATION!$F$25,F34*0.5,IF(H34=COTATION!$E$25,F34*0.25,F34)))</f>
        <v>0</v>
      </c>
      <c r="J34" s="43"/>
      <c r="K34" s="36"/>
      <c r="L34" s="36"/>
      <c r="M34" s="93"/>
      <c r="N34" s="7"/>
    </row>
    <row r="35" spans="1:14">
      <c r="A35" s="38"/>
      <c r="B35" s="36"/>
      <c r="C35" s="41"/>
      <c r="D35" s="4"/>
      <c r="E35" s="6"/>
      <c r="F35" s="7">
        <f t="shared" si="0"/>
        <v>0</v>
      </c>
      <c r="G35" s="43"/>
      <c r="H35" s="5"/>
      <c r="I35" s="68">
        <f>IF(H35=COTATION!$G$25,F35*1,IF(H35=COTATION!$F$25,F35*0.5,IF(H35=COTATION!$E$25,F35*0.25,F35)))</f>
        <v>0</v>
      </c>
      <c r="J35" s="43"/>
      <c r="K35" s="36"/>
      <c r="L35" s="36"/>
      <c r="M35" s="93"/>
      <c r="N35" s="7"/>
    </row>
    <row r="36" spans="1:14">
      <c r="A36" s="38"/>
      <c r="B36" s="36"/>
      <c r="C36" s="41"/>
      <c r="D36" s="4"/>
      <c r="E36" s="6"/>
      <c r="F36" s="7">
        <f t="shared" si="0"/>
        <v>0</v>
      </c>
      <c r="G36" s="43"/>
      <c r="H36" s="5"/>
      <c r="I36" s="68">
        <f>IF(H36=COTATION!$G$25,F36*1,IF(H36=COTATION!$F$25,F36*0.5,IF(H36=COTATION!$E$25,F36*0.25,F36)))</f>
        <v>0</v>
      </c>
      <c r="J36" s="43"/>
      <c r="K36" s="36"/>
      <c r="L36" s="36"/>
      <c r="M36" s="93"/>
      <c r="N36" s="7"/>
    </row>
    <row r="37" spans="1:14">
      <c r="A37" s="38"/>
      <c r="B37" s="36"/>
      <c r="C37" s="41"/>
      <c r="D37" s="4"/>
      <c r="E37" s="6"/>
      <c r="F37" s="7">
        <f t="shared" si="0"/>
        <v>0</v>
      </c>
      <c r="G37" s="43"/>
      <c r="H37" s="5"/>
      <c r="I37" s="68">
        <f>IF(H37=COTATION!$G$25,F37*1,IF(H37=COTATION!$F$25,F37*0.5,IF(H37=COTATION!$E$25,F37*0.25,F37)))</f>
        <v>0</v>
      </c>
      <c r="J37" s="43"/>
      <c r="K37" s="36"/>
      <c r="L37" s="36"/>
      <c r="M37" s="93"/>
      <c r="N37" s="7"/>
    </row>
    <row r="38" spans="1:14">
      <c r="A38" s="38"/>
      <c r="B38" s="36"/>
      <c r="C38" s="41"/>
      <c r="D38" s="4"/>
      <c r="E38" s="6"/>
      <c r="F38" s="7">
        <f t="shared" si="0"/>
        <v>0</v>
      </c>
      <c r="G38" s="43"/>
      <c r="H38" s="5"/>
      <c r="I38" s="68">
        <f>IF(H38=COTATION!$G$25,F38*1,IF(H38=COTATION!$F$25,F38*0.5,IF(H38=COTATION!$E$25,F38*0.25,F38)))</f>
        <v>0</v>
      </c>
      <c r="J38" s="43"/>
      <c r="K38" s="36"/>
      <c r="L38" s="36"/>
      <c r="M38" s="93"/>
      <c r="N38" s="7"/>
    </row>
    <row r="39" spans="1:14">
      <c r="A39" s="38"/>
      <c r="B39" s="36"/>
      <c r="C39" s="41"/>
      <c r="D39" s="4"/>
      <c r="E39" s="6"/>
      <c r="F39" s="7">
        <f t="shared" si="0"/>
        <v>0</v>
      </c>
      <c r="G39" s="43"/>
      <c r="H39" s="5"/>
      <c r="I39" s="68">
        <f>IF(H39=COTATION!$G$25,F39*1,IF(H39=COTATION!$F$25,F39*0.5,IF(H39=COTATION!$E$25,F39*0.25,F39)))</f>
        <v>0</v>
      </c>
      <c r="J39" s="43"/>
      <c r="K39" s="36"/>
      <c r="L39" s="36"/>
      <c r="M39" s="93"/>
      <c r="N39" s="7"/>
    </row>
    <row r="40" spans="1:14">
      <c r="A40" s="38"/>
      <c r="B40" s="36"/>
      <c r="C40" s="41"/>
      <c r="D40" s="4"/>
      <c r="E40" s="6"/>
      <c r="F40" s="7">
        <f t="shared" si="0"/>
        <v>0</v>
      </c>
      <c r="G40" s="43"/>
      <c r="H40" s="5"/>
      <c r="I40" s="68">
        <f>IF(H40=COTATION!$G$25,F40*1,IF(H40=COTATION!$F$25,F40*0.5,IF(H40=COTATION!$E$25,F40*0.25,F40)))</f>
        <v>0</v>
      </c>
      <c r="J40" s="43"/>
      <c r="K40" s="36"/>
      <c r="L40" s="36"/>
      <c r="M40" s="93"/>
      <c r="N40" s="7"/>
    </row>
    <row r="41" spans="1:14">
      <c r="A41" s="38"/>
      <c r="B41" s="36"/>
      <c r="C41" s="41"/>
      <c r="D41" s="4"/>
      <c r="E41" s="6"/>
      <c r="F41" s="7">
        <f t="shared" si="0"/>
        <v>0</v>
      </c>
      <c r="G41" s="43"/>
      <c r="H41" s="5"/>
      <c r="I41" s="68">
        <f>IF(H41=COTATION!$G$25,F41*1,IF(H41=COTATION!$F$25,F41*0.5,IF(H41=COTATION!$E$25,F41*0.25,F41)))</f>
        <v>0</v>
      </c>
      <c r="J41" s="43"/>
      <c r="K41" s="36"/>
      <c r="L41" s="36"/>
      <c r="M41" s="93"/>
      <c r="N41" s="7"/>
    </row>
    <row r="42" spans="1:14">
      <c r="A42" s="38"/>
      <c r="B42" s="36"/>
      <c r="C42" s="41"/>
      <c r="D42" s="4"/>
      <c r="E42" s="6"/>
      <c r="F42" s="7">
        <f t="shared" si="0"/>
        <v>0</v>
      </c>
      <c r="G42" s="43"/>
      <c r="H42" s="5"/>
      <c r="I42" s="68">
        <f>IF(H42=COTATION!$G$25,F42*1,IF(H42=COTATION!$F$25,F42*0.5,IF(H42=COTATION!$E$25,F42*0.25,F42)))</f>
        <v>0</v>
      </c>
      <c r="J42" s="43"/>
      <c r="K42" s="36"/>
      <c r="L42" s="36"/>
      <c r="M42" s="93"/>
      <c r="N42" s="7"/>
    </row>
    <row r="43" spans="1:14">
      <c r="A43" s="38"/>
      <c r="B43" s="36"/>
      <c r="C43" s="41"/>
      <c r="D43" s="4"/>
      <c r="E43" s="6"/>
      <c r="F43" s="7">
        <f t="shared" si="0"/>
        <v>0</v>
      </c>
      <c r="G43" s="43"/>
      <c r="H43" s="5"/>
      <c r="I43" s="68">
        <f>IF(H43=COTATION!$G$25,F43*1,IF(H43=COTATION!$F$25,F43*0.5,IF(H43=COTATION!$E$25,F43*0.25,F43)))</f>
        <v>0</v>
      </c>
      <c r="J43" s="43"/>
      <c r="K43" s="36"/>
      <c r="L43" s="36"/>
      <c r="M43" s="93"/>
      <c r="N43" s="7"/>
    </row>
    <row r="44" spans="1:14">
      <c r="A44" s="38"/>
      <c r="B44" s="36"/>
      <c r="C44" s="41"/>
      <c r="D44" s="4"/>
      <c r="E44" s="6"/>
      <c r="F44" s="7">
        <f t="shared" si="0"/>
        <v>0</v>
      </c>
      <c r="G44" s="43"/>
      <c r="H44" s="5"/>
      <c r="I44" s="68">
        <f>IF(H44=COTATION!$G$25,F44*1,IF(H44=COTATION!$F$25,F44*0.5,IF(H44=COTATION!$E$25,F44*0.25,F44)))</f>
        <v>0</v>
      </c>
      <c r="J44" s="43"/>
      <c r="K44" s="36"/>
      <c r="L44" s="36"/>
      <c r="M44" s="93"/>
      <c r="N44" s="7"/>
    </row>
    <row r="45" spans="1:14">
      <c r="A45" s="38"/>
      <c r="B45" s="36"/>
      <c r="C45" s="41"/>
      <c r="D45" s="4"/>
      <c r="E45" s="6"/>
      <c r="F45" s="7">
        <f t="shared" si="0"/>
        <v>0</v>
      </c>
      <c r="G45" s="43"/>
      <c r="H45" s="5"/>
      <c r="I45" s="68">
        <f>IF(H45=COTATION!$G$25,F45*1,IF(H45=COTATION!$F$25,F45*0.5,IF(H45=COTATION!$E$25,F45*0.25,F45)))</f>
        <v>0</v>
      </c>
      <c r="J45" s="43"/>
      <c r="K45" s="36"/>
      <c r="L45" s="36"/>
      <c r="M45" s="93"/>
      <c r="N45" s="7"/>
    </row>
    <row r="46" spans="1:14">
      <c r="A46" s="38"/>
      <c r="B46" s="36"/>
      <c r="C46" s="41"/>
      <c r="D46" s="4"/>
      <c r="E46" s="6"/>
      <c r="F46" s="7">
        <f t="shared" si="0"/>
        <v>0</v>
      </c>
      <c r="G46" s="43"/>
      <c r="H46" s="5"/>
      <c r="I46" s="68">
        <f>IF(H46=COTATION!$G$25,F46*1,IF(H46=COTATION!$F$25,F46*0.5,IF(H46=COTATION!$E$25,F46*0.25,F46)))</f>
        <v>0</v>
      </c>
      <c r="J46" s="43"/>
      <c r="K46" s="36"/>
      <c r="L46" s="36"/>
      <c r="M46" s="93"/>
      <c r="N46" s="7"/>
    </row>
    <row r="47" spans="1:14">
      <c r="A47" s="38"/>
      <c r="B47" s="36"/>
      <c r="C47" s="41"/>
      <c r="D47" s="4"/>
      <c r="E47" s="6"/>
      <c r="F47" s="7">
        <f t="shared" si="0"/>
        <v>0</v>
      </c>
      <c r="G47" s="43"/>
      <c r="H47" s="5"/>
      <c r="I47" s="68">
        <f>IF(H47=COTATION!$G$25,F47*1,IF(H47=COTATION!$F$25,F47*0.5,IF(H47=COTATION!$E$25,F47*0.25,F47)))</f>
        <v>0</v>
      </c>
      <c r="J47" s="43"/>
      <c r="K47" s="36"/>
      <c r="L47" s="36"/>
      <c r="M47" s="93"/>
      <c r="N47" s="7"/>
    </row>
    <row r="48" spans="1:14">
      <c r="A48" s="38"/>
      <c r="B48" s="36"/>
      <c r="C48" s="41"/>
      <c r="D48" s="4"/>
      <c r="E48" s="6"/>
      <c r="F48" s="7">
        <f t="shared" si="0"/>
        <v>0</v>
      </c>
      <c r="G48" s="43"/>
      <c r="H48" s="5"/>
      <c r="I48" s="68">
        <f>IF(H48=COTATION!$G$25,F48*1,IF(H48=COTATION!$F$25,F48*0.5,IF(H48=COTATION!$E$25,F48*0.25,F48)))</f>
        <v>0</v>
      </c>
      <c r="J48" s="43"/>
      <c r="K48" s="36"/>
      <c r="L48" s="36"/>
      <c r="M48" s="93"/>
      <c r="N48" s="7"/>
    </row>
    <row r="49" spans="1:14">
      <c r="A49" s="38"/>
      <c r="B49" s="36"/>
      <c r="C49" s="41"/>
      <c r="D49" s="4"/>
      <c r="E49" s="6"/>
      <c r="F49" s="7">
        <f t="shared" si="0"/>
        <v>0</v>
      </c>
      <c r="G49" s="43"/>
      <c r="H49" s="5"/>
      <c r="I49" s="68">
        <f>IF(H49=COTATION!$G$25,F49*1,IF(H49=COTATION!$F$25,F49*0.5,IF(H49=COTATION!$E$25,F49*0.25,F49)))</f>
        <v>0</v>
      </c>
      <c r="J49" s="43"/>
      <c r="K49" s="36"/>
      <c r="L49" s="36"/>
      <c r="M49" s="93"/>
      <c r="N49" s="7"/>
    </row>
    <row r="50" spans="1:14">
      <c r="A50" s="38"/>
      <c r="B50" s="36"/>
      <c r="C50" s="41"/>
      <c r="D50" s="4"/>
      <c r="E50" s="6"/>
      <c r="F50" s="7">
        <f t="shared" si="0"/>
        <v>0</v>
      </c>
      <c r="G50" s="43"/>
      <c r="H50" s="5"/>
      <c r="I50" s="68">
        <f>IF(H50=COTATION!$G$25,F50*1,IF(H50=COTATION!$F$25,F50*0.5,IF(H50=COTATION!$E$25,F50*0.25,F50)))</f>
        <v>0</v>
      </c>
      <c r="J50" s="43"/>
      <c r="K50" s="36"/>
      <c r="L50" s="36"/>
      <c r="M50" s="93"/>
      <c r="N50" s="7"/>
    </row>
    <row r="51" spans="1:14">
      <c r="A51" s="38"/>
      <c r="B51" s="36"/>
      <c r="C51" s="41"/>
      <c r="D51" s="4"/>
      <c r="E51" s="6"/>
      <c r="F51" s="7">
        <f t="shared" si="0"/>
        <v>0</v>
      </c>
      <c r="G51" s="43"/>
      <c r="H51" s="5"/>
      <c r="I51" s="68">
        <f>IF(H51=COTATION!$G$25,F51*1,IF(H51=COTATION!$F$25,F51*0.5,IF(H51=COTATION!$E$25,F51*0.25,F51)))</f>
        <v>0</v>
      </c>
      <c r="J51" s="43"/>
      <c r="K51" s="36"/>
      <c r="L51" s="36"/>
      <c r="M51" s="93"/>
      <c r="N51" s="7"/>
    </row>
    <row r="52" spans="1:14">
      <c r="A52" s="38"/>
      <c r="B52" s="36"/>
      <c r="C52" s="41"/>
      <c r="D52" s="4"/>
      <c r="E52" s="6"/>
      <c r="F52" s="7">
        <f t="shared" si="0"/>
        <v>0</v>
      </c>
      <c r="G52" s="43"/>
      <c r="H52" s="5"/>
      <c r="I52" s="68">
        <f>IF(H52=COTATION!$G$25,F52*1,IF(H52=COTATION!$F$25,F52*0.5,IF(H52=COTATION!$E$25,F52*0.25,F52)))</f>
        <v>0</v>
      </c>
      <c r="J52" s="43"/>
      <c r="K52" s="36"/>
      <c r="L52" s="36"/>
      <c r="M52" s="93"/>
      <c r="N52" s="7"/>
    </row>
    <row r="53" spans="1:14">
      <c r="A53" s="38"/>
      <c r="B53" s="36"/>
      <c r="C53" s="41"/>
      <c r="D53" s="4"/>
      <c r="E53" s="6"/>
      <c r="F53" s="7">
        <f t="shared" si="0"/>
        <v>0</v>
      </c>
      <c r="G53" s="43"/>
      <c r="H53" s="5"/>
      <c r="I53" s="68">
        <f>IF(H53=COTATION!$G$25,F53*1,IF(H53=COTATION!$F$25,F53*0.5,IF(H53=COTATION!$E$25,F53*0.25,F53)))</f>
        <v>0</v>
      </c>
      <c r="J53" s="43"/>
      <c r="K53" s="36"/>
      <c r="L53" s="36"/>
      <c r="M53" s="93"/>
      <c r="N53" s="7"/>
    </row>
    <row r="54" spans="1:14">
      <c r="A54" s="38"/>
      <c r="B54" s="36"/>
      <c r="C54" s="41"/>
      <c r="D54" s="4"/>
      <c r="E54" s="6"/>
      <c r="F54" s="7">
        <f t="shared" si="0"/>
        <v>0</v>
      </c>
      <c r="G54" s="43"/>
      <c r="H54" s="5"/>
      <c r="I54" s="68">
        <f>IF(H54=COTATION!$G$25,F54*1,IF(H54=COTATION!$F$25,F54*0.5,IF(H54=COTATION!$E$25,F54*0.25,F54)))</f>
        <v>0</v>
      </c>
      <c r="J54" s="43"/>
      <c r="K54" s="36"/>
      <c r="L54" s="36"/>
      <c r="M54" s="93"/>
      <c r="N54" s="7"/>
    </row>
  </sheetData>
  <autoFilter ref="A6:L6" xr:uid="{00000000-0009-0000-0000-000003000000}"/>
  <mergeCells count="10">
    <mergeCell ref="A5:C5"/>
    <mergeCell ref="D5:F5"/>
    <mergeCell ref="H5:I5"/>
    <mergeCell ref="J5:N5"/>
    <mergeCell ref="A1:N1"/>
    <mergeCell ref="A2:B3"/>
    <mergeCell ref="C2:D2"/>
    <mergeCell ref="E2:I3"/>
    <mergeCell ref="K2:N2"/>
    <mergeCell ref="K3:N3"/>
  </mergeCells>
  <conditionalFormatting sqref="F6:F54">
    <cfRule type="cellIs" dxfId="34" priority="10" operator="equal">
      <formula>0</formula>
    </cfRule>
  </conditionalFormatting>
  <conditionalFormatting sqref="F7:F54">
    <cfRule type="cellIs" dxfId="33" priority="7" operator="greaterThan">
      <formula>6</formula>
    </cfRule>
    <cfRule type="cellIs" dxfId="32" priority="8" operator="between">
      <formula>4</formula>
      <formula>6</formula>
    </cfRule>
    <cfRule type="cellIs" dxfId="31" priority="9" operator="between">
      <formula>0.5</formula>
      <formula>3</formula>
    </cfRule>
  </conditionalFormatting>
  <conditionalFormatting sqref="I6:I54">
    <cfRule type="cellIs" dxfId="30" priority="2" operator="equal">
      <formula>0</formula>
    </cfRule>
  </conditionalFormatting>
  <conditionalFormatting sqref="I7:I54">
    <cfRule type="cellIs" priority="1" stopIfTrue="1" operator="equal">
      <formula>FALSE</formula>
    </cfRule>
    <cfRule type="cellIs" dxfId="29" priority="3" operator="greaterThan">
      <formula>6</formula>
    </cfRule>
    <cfRule type="cellIs" dxfId="28" priority="4" operator="between">
      <formula>3</formula>
      <formula>6</formula>
    </cfRule>
    <cfRule type="cellIs" dxfId="27" priority="5" operator="lessThan">
      <formula>3</formula>
    </cfRule>
  </conditionalFormatting>
  <pageMargins left="0.70866141732283472" right="0.70866141732283472" top="0.74803149606299213" bottom="0.74803149606299213" header="0.31496062992125984" footer="0.31496062992125984"/>
  <pageSetup paperSize="9" scale="51" fitToHeight="0" orientation="landscape" r:id="rId1"/>
  <headerFooter>
    <oddFooter>&amp;LTrame Document Unique | SIST-ON |  2022&amp;C&amp;A&amp;RPage &amp;P de &amp;N</oddFoot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F448D26D-97C4-4E8A-892E-72130C00F552}">
          <x14:formula1>
            <xm:f>COTATION!$C$3:$C$6</xm:f>
          </x14:formula1>
          <xm:sqref>D7:D54</xm:sqref>
        </x14:dataValidation>
        <x14:dataValidation type="list" allowBlank="1" showInputMessage="1" showErrorMessage="1" xr:uid="{4B3CE8C8-C258-427F-80D2-51AED9CF3B95}">
          <x14:formula1>
            <xm:f>COTATION!$E$8:$H$8</xm:f>
          </x14:formula1>
          <xm:sqref>E7:E54</xm:sqref>
        </x14:dataValidation>
        <x14:dataValidation type="list" allowBlank="1" showInputMessage="1" showErrorMessage="1" xr:uid="{52AB6D66-F535-4CDF-AC1D-720267C2726B}">
          <x14:formula1>
            <xm:f>'RISQUES '!$B$3:$B$44</xm:f>
          </x14:formula1>
          <xm:sqref>A7:A54</xm:sqref>
        </x14:dataValidation>
        <x14:dataValidation type="list" allowBlank="1" showInputMessage="1" showErrorMessage="1" xr:uid="{68533DC7-5B72-4BB8-9784-B7084CC87994}">
          <x14:formula1>
            <xm:f>'RISQUES '!$B$76:$B$80</xm:f>
          </x14:formula1>
          <xm:sqref>M7:M54</xm:sqref>
        </x14:dataValidation>
        <x14:dataValidation type="list" allowBlank="1" showInputMessage="1" showErrorMessage="1" xr:uid="{33E0AFC4-95BA-4CFA-898D-BED486B9A073}">
          <x14:formula1>
            <xm:f>COTATION!$E$25:$G$25</xm:f>
          </x14:formula1>
          <xm:sqref>H7:H54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75F84-4206-4DFE-8B32-D3B033577A86}">
  <sheetPr codeName="Feuil7">
    <pageSetUpPr fitToPage="1"/>
  </sheetPr>
  <dimension ref="A1:N54"/>
  <sheetViews>
    <sheetView showGridLines="0" view="pageBreakPreview" zoomScale="90" zoomScaleNormal="84" zoomScaleSheetLayoutView="90" zoomScalePageLayoutView="46" workbookViewId="0">
      <pane ySplit="6" topLeftCell="A7" activePane="bottomLeft" state="frozen"/>
      <selection pane="bottomLeft" activeCell="C2" sqref="C2:D2"/>
    </sheetView>
  </sheetViews>
  <sheetFormatPr baseColWidth="10" defaultRowHeight="15"/>
  <cols>
    <col min="1" max="1" width="25.7109375" style="39" customWidth="1"/>
    <col min="2" max="2" width="40.28515625" style="37" customWidth="1"/>
    <col min="3" max="3" width="24.42578125" style="39" customWidth="1"/>
    <col min="4" max="6" width="9.5703125" customWidth="1"/>
    <col min="7" max="7" width="29.140625" style="39" customWidth="1"/>
    <col min="8" max="8" width="12" customWidth="1"/>
    <col min="9" max="9" width="8.42578125" customWidth="1"/>
    <col min="10" max="10" width="31.5703125" style="39" customWidth="1"/>
    <col min="11" max="11" width="13.5703125" style="39" customWidth="1"/>
    <col min="12" max="12" width="18.28515625" style="39" customWidth="1"/>
    <col min="13" max="13" width="11.5703125" style="39" customWidth="1"/>
    <col min="14" max="14" width="12.42578125" customWidth="1"/>
  </cols>
  <sheetData>
    <row r="1" spans="1:14" ht="28.5" customHeight="1">
      <c r="A1" s="173" t="s">
        <v>32</v>
      </c>
      <c r="B1" s="174"/>
      <c r="C1" s="174"/>
      <c r="D1" s="174"/>
      <c r="E1" s="174"/>
      <c r="F1" s="174"/>
      <c r="G1" s="174"/>
      <c r="H1" s="174"/>
      <c r="I1" s="174"/>
      <c r="J1" s="174"/>
      <c r="K1" s="174"/>
      <c r="L1" s="174"/>
      <c r="M1" s="174"/>
      <c r="N1" s="174"/>
    </row>
    <row r="2" spans="1:14" ht="15" customHeight="1">
      <c r="A2" s="175">
        <f>DESCRIPTION!C9</f>
        <v>0</v>
      </c>
      <c r="B2" s="176"/>
      <c r="C2" s="179" t="s">
        <v>206</v>
      </c>
      <c r="D2" s="180"/>
      <c r="E2" s="181">
        <f>DESCRIPTION!B29</f>
        <v>0</v>
      </c>
      <c r="F2" s="181"/>
      <c r="G2" s="181"/>
      <c r="H2" s="181"/>
      <c r="I2" s="182"/>
      <c r="J2" s="55" t="s">
        <v>40</v>
      </c>
      <c r="K2" s="183" t="str">
        <f>DESCRIPTION!C3</f>
        <v>00/00/0000</v>
      </c>
      <c r="L2" s="183"/>
      <c r="M2" s="183"/>
      <c r="N2" s="184"/>
    </row>
    <row r="3" spans="1:14" ht="15" customHeight="1">
      <c r="A3" s="177"/>
      <c r="B3" s="178"/>
      <c r="C3" s="96" t="s">
        <v>107</v>
      </c>
      <c r="D3" s="45">
        <f>DESCRIPTION!C29</f>
        <v>0</v>
      </c>
      <c r="E3" s="181"/>
      <c r="F3" s="181"/>
      <c r="G3" s="181"/>
      <c r="H3" s="181"/>
      <c r="I3" s="182"/>
      <c r="J3" s="56" t="s">
        <v>41</v>
      </c>
      <c r="K3" s="185" t="str">
        <f>DESCRIPTION!C6</f>
        <v>00/00/0000</v>
      </c>
      <c r="L3" s="185"/>
      <c r="M3" s="185"/>
      <c r="N3" s="186"/>
    </row>
    <row r="4" spans="1:14" ht="21.75" thickBot="1">
      <c r="A4" s="35"/>
      <c r="B4" s="35"/>
      <c r="C4" s="40"/>
      <c r="D4" s="29"/>
      <c r="E4" s="30"/>
      <c r="F4" s="30"/>
      <c r="G4" s="42"/>
      <c r="H4" s="30"/>
      <c r="I4" s="30"/>
      <c r="J4" s="64"/>
      <c r="K4" s="40"/>
      <c r="L4" s="40"/>
      <c r="M4" s="40"/>
    </row>
    <row r="5" spans="1:14" ht="30">
      <c r="A5" s="163" t="s">
        <v>14</v>
      </c>
      <c r="B5" s="164"/>
      <c r="C5" s="165"/>
      <c r="D5" s="166" t="s">
        <v>35</v>
      </c>
      <c r="E5" s="167"/>
      <c r="F5" s="168"/>
      <c r="G5" s="74" t="s">
        <v>33</v>
      </c>
      <c r="H5" s="169" t="s">
        <v>34</v>
      </c>
      <c r="I5" s="170"/>
      <c r="J5" s="171" t="s">
        <v>36</v>
      </c>
      <c r="K5" s="169"/>
      <c r="L5" s="169"/>
      <c r="M5" s="172"/>
      <c r="N5" s="170"/>
    </row>
    <row r="6" spans="1:14" ht="45.75" thickBot="1">
      <c r="A6" s="78" t="s">
        <v>13</v>
      </c>
      <c r="B6" s="79" t="s">
        <v>144</v>
      </c>
      <c r="C6" s="81" t="s">
        <v>15</v>
      </c>
      <c r="D6" s="78" t="s">
        <v>24</v>
      </c>
      <c r="E6" s="79" t="s">
        <v>25</v>
      </c>
      <c r="F6" s="81" t="s">
        <v>38</v>
      </c>
      <c r="G6" s="78" t="s">
        <v>199</v>
      </c>
      <c r="H6" s="79" t="s">
        <v>26</v>
      </c>
      <c r="I6" s="81" t="s">
        <v>39</v>
      </c>
      <c r="J6" s="195" t="s">
        <v>201</v>
      </c>
      <c r="K6" s="79" t="s">
        <v>37</v>
      </c>
      <c r="L6" s="79" t="s">
        <v>0</v>
      </c>
      <c r="M6" s="79" t="s">
        <v>114</v>
      </c>
      <c r="N6" s="81" t="s">
        <v>202</v>
      </c>
    </row>
    <row r="7" spans="1:14" ht="60" customHeight="1">
      <c r="A7" s="65"/>
      <c r="B7" s="66"/>
      <c r="C7" s="34"/>
      <c r="D7" s="67"/>
      <c r="E7" s="5"/>
      <c r="F7" s="68">
        <f t="shared" ref="F7:F54" si="0">D7*E7</f>
        <v>0</v>
      </c>
      <c r="G7" s="65"/>
      <c r="H7" s="5"/>
      <c r="I7" s="68">
        <f>IF(H7=COTATION!$G$25,F7*1,IF(H7=COTATION!$F$25,F7*0.5,IF(H7=COTATION!$E$25,F7*0.25,)))</f>
        <v>0</v>
      </c>
      <c r="J7" s="65"/>
      <c r="K7" s="107"/>
      <c r="L7" s="66"/>
      <c r="M7" s="103"/>
      <c r="N7" s="68"/>
    </row>
    <row r="8" spans="1:14" ht="60" customHeight="1">
      <c r="A8" s="38"/>
      <c r="B8" s="36"/>
      <c r="C8" s="41"/>
      <c r="D8" s="4"/>
      <c r="E8" s="6"/>
      <c r="F8" s="7">
        <f t="shared" si="0"/>
        <v>0</v>
      </c>
      <c r="G8" s="43"/>
      <c r="H8" s="5"/>
      <c r="I8" s="68">
        <f>IF(H8=COTATION!$G$25,F8*1,IF(H8=COTATION!$F$25,F8*0.5,IF(H8=COTATION!$E$25,F8*0.25,)))</f>
        <v>0</v>
      </c>
      <c r="J8" s="43"/>
      <c r="K8" s="36"/>
      <c r="L8" s="36"/>
      <c r="M8" s="93"/>
      <c r="N8" s="7"/>
    </row>
    <row r="9" spans="1:14" ht="60" customHeight="1">
      <c r="A9" s="38"/>
      <c r="B9" s="36"/>
      <c r="C9" s="41"/>
      <c r="D9" s="4"/>
      <c r="E9" s="6"/>
      <c r="F9" s="7">
        <f t="shared" si="0"/>
        <v>0</v>
      </c>
      <c r="G9" s="43"/>
      <c r="H9" s="5"/>
      <c r="I9" s="68">
        <f>IF(H9=COTATION!$G$25,F9*1,IF(H9=COTATION!$F$25,F9*0.5,IF(H9=COTATION!$E$25,F9*0.25,)))</f>
        <v>0</v>
      </c>
      <c r="J9" s="43"/>
      <c r="K9" s="36"/>
      <c r="L9" s="36"/>
      <c r="M9" s="93"/>
      <c r="N9" s="7"/>
    </row>
    <row r="10" spans="1:14" ht="60" customHeight="1">
      <c r="A10" s="38"/>
      <c r="B10" s="36"/>
      <c r="C10" s="41"/>
      <c r="D10" s="4"/>
      <c r="E10" s="6"/>
      <c r="F10" s="7">
        <f t="shared" si="0"/>
        <v>0</v>
      </c>
      <c r="G10" s="43"/>
      <c r="H10" s="5"/>
      <c r="I10" s="68">
        <f>IF(H10=COTATION!$G$25,F10*1,IF(H10=COTATION!$F$25,F10*0.5,IF(H10=COTATION!$E$25,F10*0.25,)))</f>
        <v>0</v>
      </c>
      <c r="J10" s="43"/>
      <c r="K10" s="36"/>
      <c r="L10" s="36"/>
      <c r="M10" s="93"/>
      <c r="N10" s="7"/>
    </row>
    <row r="11" spans="1:14" ht="60" customHeight="1">
      <c r="A11" s="38"/>
      <c r="B11" s="36"/>
      <c r="C11" s="41"/>
      <c r="D11" s="4"/>
      <c r="E11" s="6"/>
      <c r="F11" s="7">
        <f t="shared" si="0"/>
        <v>0</v>
      </c>
      <c r="G11" s="43"/>
      <c r="H11" s="5"/>
      <c r="I11" s="68">
        <f>IF(H11=COTATION!$G$25,F11*1,IF(H11=COTATION!$F$25,F11*0.5,IF(H11=COTATION!$E$25,F11*0.25,)))</f>
        <v>0</v>
      </c>
      <c r="J11" s="43"/>
      <c r="K11" s="36"/>
      <c r="L11" s="36"/>
      <c r="M11" s="93"/>
      <c r="N11" s="7"/>
    </row>
    <row r="12" spans="1:14" ht="60" customHeight="1">
      <c r="A12" s="38"/>
      <c r="B12" s="36"/>
      <c r="C12" s="41"/>
      <c r="D12" s="4"/>
      <c r="E12" s="6"/>
      <c r="F12" s="7">
        <f t="shared" si="0"/>
        <v>0</v>
      </c>
      <c r="G12" s="43"/>
      <c r="H12" s="5"/>
      <c r="I12" s="68">
        <f>IF(H12=COTATION!$G$25,F12*1,IF(H12=COTATION!$F$25,F12*0.5,IF(H12=COTATION!$E$25,F12*0.25,)))</f>
        <v>0</v>
      </c>
      <c r="J12" s="43"/>
      <c r="K12" s="36"/>
      <c r="L12" s="36"/>
      <c r="M12" s="93"/>
      <c r="N12" s="7"/>
    </row>
    <row r="13" spans="1:14" ht="60" customHeight="1">
      <c r="A13" s="38"/>
      <c r="B13" s="36"/>
      <c r="C13" s="41"/>
      <c r="D13" s="4"/>
      <c r="E13" s="6"/>
      <c r="F13" s="7">
        <f t="shared" si="0"/>
        <v>0</v>
      </c>
      <c r="G13" s="43"/>
      <c r="H13" s="5"/>
      <c r="I13" s="68">
        <f>IF(H13=COTATION!$G$25,F13*1,IF(H13=COTATION!$F$25,F13*0.5,IF(H13=COTATION!$E$25,F13*0.25,)))</f>
        <v>0</v>
      </c>
      <c r="J13" s="43"/>
      <c r="K13" s="36"/>
      <c r="L13" s="36"/>
      <c r="M13" s="93"/>
      <c r="N13" s="7"/>
    </row>
    <row r="14" spans="1:14" ht="60" customHeight="1">
      <c r="A14" s="38"/>
      <c r="B14" s="36"/>
      <c r="C14" s="41"/>
      <c r="D14" s="4"/>
      <c r="E14" s="6"/>
      <c r="F14" s="7">
        <f t="shared" si="0"/>
        <v>0</v>
      </c>
      <c r="G14" s="43"/>
      <c r="H14" s="5"/>
      <c r="I14" s="68">
        <f>IF(H14=COTATION!$G$25,F14*1,IF(H14=COTATION!$F$25,F14*0.5,IF(H14=COTATION!$E$25,F14*0.25,)))</f>
        <v>0</v>
      </c>
      <c r="J14" s="43"/>
      <c r="K14" s="36"/>
      <c r="L14" s="36"/>
      <c r="M14" s="93"/>
      <c r="N14" s="7"/>
    </row>
    <row r="15" spans="1:14" ht="60" customHeight="1">
      <c r="A15" s="38"/>
      <c r="B15" s="36"/>
      <c r="C15" s="41"/>
      <c r="D15" s="4"/>
      <c r="E15" s="6"/>
      <c r="F15" s="7">
        <f t="shared" si="0"/>
        <v>0</v>
      </c>
      <c r="G15" s="43"/>
      <c r="H15" s="5"/>
      <c r="I15" s="68">
        <f>IF(H15=COTATION!$G$25,F15*1,IF(H15=COTATION!$F$25,F15*0.5,IF(H15=COTATION!$E$25,F15*0.25,)))</f>
        <v>0</v>
      </c>
      <c r="J15" s="43"/>
      <c r="K15" s="36"/>
      <c r="L15" s="36"/>
      <c r="M15" s="93"/>
      <c r="N15" s="7"/>
    </row>
    <row r="16" spans="1:14" ht="60" customHeight="1">
      <c r="A16" s="38"/>
      <c r="B16" s="36"/>
      <c r="C16" s="41"/>
      <c r="D16" s="4"/>
      <c r="E16" s="6"/>
      <c r="F16" s="7">
        <f t="shared" si="0"/>
        <v>0</v>
      </c>
      <c r="G16" s="43"/>
      <c r="H16" s="5"/>
      <c r="I16" s="68">
        <f>IF(H16=COTATION!$G$25,F16*1,IF(H16=COTATION!$F$25,F16*0.5,IF(H16=COTATION!$E$25,F16*0.25,)))</f>
        <v>0</v>
      </c>
      <c r="J16" s="43"/>
      <c r="K16" s="36"/>
      <c r="L16" s="36"/>
      <c r="M16" s="93"/>
      <c r="N16" s="7"/>
    </row>
    <row r="17" spans="1:14" ht="60" customHeight="1">
      <c r="A17" s="38"/>
      <c r="B17" s="36"/>
      <c r="C17" s="41"/>
      <c r="D17" s="4"/>
      <c r="E17" s="6"/>
      <c r="F17" s="7">
        <f t="shared" si="0"/>
        <v>0</v>
      </c>
      <c r="G17" s="43"/>
      <c r="H17" s="5"/>
      <c r="I17" s="68">
        <f>IF(H17=COTATION!$G$25,F17*1,IF(H17=COTATION!$F$25,F17*0.5,IF(H17=COTATION!$E$25,F17*0.25,)))</f>
        <v>0</v>
      </c>
      <c r="J17" s="43"/>
      <c r="K17" s="36"/>
      <c r="L17" s="36"/>
      <c r="M17" s="93"/>
      <c r="N17" s="7"/>
    </row>
    <row r="18" spans="1:14" ht="60" customHeight="1">
      <c r="A18" s="38"/>
      <c r="B18" s="36"/>
      <c r="C18" s="41"/>
      <c r="D18" s="4"/>
      <c r="E18" s="6"/>
      <c r="F18" s="7">
        <f t="shared" si="0"/>
        <v>0</v>
      </c>
      <c r="G18" s="43"/>
      <c r="H18" s="5"/>
      <c r="I18" s="68">
        <f>IF(H18=COTATION!$G$25,F18*1,IF(H18=COTATION!$F$25,F18*0.5,IF(H18=COTATION!$E$25,F18*0.25,)))</f>
        <v>0</v>
      </c>
      <c r="J18" s="43"/>
      <c r="K18" s="36"/>
      <c r="L18" s="36"/>
      <c r="M18" s="93"/>
      <c r="N18" s="7"/>
    </row>
    <row r="19" spans="1:14" ht="60" customHeight="1">
      <c r="A19" s="38"/>
      <c r="B19" s="36"/>
      <c r="C19" s="41"/>
      <c r="D19" s="4"/>
      <c r="E19" s="6"/>
      <c r="F19" s="7">
        <f t="shared" si="0"/>
        <v>0</v>
      </c>
      <c r="G19" s="43"/>
      <c r="H19" s="5"/>
      <c r="I19" s="68">
        <f>IF(H19=COTATION!$G$25,F19*1,IF(H19=COTATION!$F$25,F19*0.5,IF(H19=COTATION!$E$25,F19*0.25,)))</f>
        <v>0</v>
      </c>
      <c r="J19" s="43"/>
      <c r="K19" s="36"/>
      <c r="L19" s="36"/>
      <c r="M19" s="93"/>
      <c r="N19" s="7"/>
    </row>
    <row r="20" spans="1:14" ht="60" customHeight="1">
      <c r="A20" s="38"/>
      <c r="B20" s="36"/>
      <c r="C20" s="41"/>
      <c r="D20" s="4"/>
      <c r="E20" s="6"/>
      <c r="F20" s="7">
        <f t="shared" si="0"/>
        <v>0</v>
      </c>
      <c r="G20" s="43"/>
      <c r="H20" s="5"/>
      <c r="I20" s="68">
        <f>IF(H20=COTATION!$G$25,F20*1,IF(H20=COTATION!$F$25,F20*0.5,IF(H20=COTATION!$E$25,F20*0.25,)))</f>
        <v>0</v>
      </c>
      <c r="J20" s="43"/>
      <c r="K20" s="36"/>
      <c r="L20" s="36"/>
      <c r="M20" s="93"/>
      <c r="N20" s="7"/>
    </row>
    <row r="21" spans="1:14" ht="60" customHeight="1">
      <c r="A21" s="38"/>
      <c r="B21" s="36"/>
      <c r="C21" s="41"/>
      <c r="D21" s="4"/>
      <c r="E21" s="6"/>
      <c r="F21" s="7">
        <f t="shared" si="0"/>
        <v>0</v>
      </c>
      <c r="G21" s="43"/>
      <c r="H21" s="5"/>
      <c r="I21" s="68">
        <f>IF(H21=COTATION!$G$25,F21*1,IF(H21=COTATION!$F$25,F21*0.5,IF(H21=COTATION!$E$25,F21*0.25,)))</f>
        <v>0</v>
      </c>
      <c r="J21" s="43"/>
      <c r="K21" s="36"/>
      <c r="L21" s="36"/>
      <c r="M21" s="93"/>
      <c r="N21" s="7"/>
    </row>
    <row r="22" spans="1:14" ht="60" customHeight="1">
      <c r="A22" s="38"/>
      <c r="B22" s="36"/>
      <c r="C22" s="41"/>
      <c r="D22" s="4"/>
      <c r="E22" s="6"/>
      <c r="F22" s="7">
        <f t="shared" si="0"/>
        <v>0</v>
      </c>
      <c r="G22" s="43"/>
      <c r="H22" s="5"/>
      <c r="I22" s="68">
        <f>IF(H22=COTATION!$G$25,F22*1,IF(H22=COTATION!$F$25,F22*0.5,IF(H22=COTATION!$E$25,F22*0.25,)))</f>
        <v>0</v>
      </c>
      <c r="J22" s="43"/>
      <c r="K22" s="36"/>
      <c r="L22" s="36"/>
      <c r="M22" s="93"/>
      <c r="N22" s="7"/>
    </row>
    <row r="23" spans="1:14" ht="60" customHeight="1">
      <c r="A23" s="38"/>
      <c r="B23" s="36"/>
      <c r="C23" s="41"/>
      <c r="D23" s="4"/>
      <c r="E23" s="6"/>
      <c r="F23" s="7">
        <f t="shared" si="0"/>
        <v>0</v>
      </c>
      <c r="G23" s="43"/>
      <c r="H23" s="5"/>
      <c r="I23" s="68">
        <f>IF(H23=COTATION!$G$25,F23*1,IF(H23=COTATION!$F$25,F23*0.5,IF(H23=COTATION!$E$25,F23*0.25,)))</f>
        <v>0</v>
      </c>
      <c r="J23" s="43"/>
      <c r="K23" s="36"/>
      <c r="L23" s="36"/>
      <c r="M23" s="93"/>
      <c r="N23" s="7"/>
    </row>
    <row r="24" spans="1:14" ht="60" customHeight="1">
      <c r="A24" s="38"/>
      <c r="B24" s="36"/>
      <c r="C24" s="41"/>
      <c r="D24" s="4"/>
      <c r="E24" s="6"/>
      <c r="F24" s="7">
        <f t="shared" si="0"/>
        <v>0</v>
      </c>
      <c r="G24" s="43"/>
      <c r="H24" s="5"/>
      <c r="I24" s="68">
        <f>IF(H24=COTATION!$G$25,F24*1,IF(H24=COTATION!$F$25,F24*0.5,IF(H24=COTATION!$E$25,F24*0.25,)))</f>
        <v>0</v>
      </c>
      <c r="J24" s="43"/>
      <c r="K24" s="36"/>
      <c r="L24" s="36"/>
      <c r="M24" s="93"/>
      <c r="N24" s="7"/>
    </row>
    <row r="25" spans="1:14">
      <c r="A25" s="38"/>
      <c r="B25" s="36"/>
      <c r="C25" s="41"/>
      <c r="D25" s="4"/>
      <c r="E25" s="6"/>
      <c r="F25" s="7">
        <f t="shared" si="0"/>
        <v>0</v>
      </c>
      <c r="G25" s="43"/>
      <c r="H25" s="5"/>
      <c r="I25" s="68">
        <f>IF(H25=COTATION!$G$25,F25*1,IF(H25=COTATION!$F$25,F25*0.5,IF(H25=COTATION!$E$25,F25*0.25,)))</f>
        <v>0</v>
      </c>
      <c r="J25" s="43"/>
      <c r="K25" s="36"/>
      <c r="L25" s="36"/>
      <c r="M25" s="93"/>
      <c r="N25" s="7"/>
    </row>
    <row r="26" spans="1:14">
      <c r="A26" s="38"/>
      <c r="B26" s="36"/>
      <c r="C26" s="41"/>
      <c r="D26" s="4"/>
      <c r="E26" s="6"/>
      <c r="F26" s="7">
        <f t="shared" si="0"/>
        <v>0</v>
      </c>
      <c r="G26" s="43"/>
      <c r="H26" s="5"/>
      <c r="I26" s="68">
        <f>IF(H26=COTATION!$G$25,F26*1,IF(H26=COTATION!$F$25,F26*0.5,IF(H26=COTATION!$E$25,F26*0.25,)))</f>
        <v>0</v>
      </c>
      <c r="J26" s="43"/>
      <c r="K26" s="36"/>
      <c r="L26" s="36"/>
      <c r="M26" s="93"/>
      <c r="N26" s="7"/>
    </row>
    <row r="27" spans="1:14">
      <c r="A27" s="38"/>
      <c r="B27" s="36"/>
      <c r="C27" s="41"/>
      <c r="D27" s="4"/>
      <c r="E27" s="6"/>
      <c r="F27" s="7">
        <f t="shared" si="0"/>
        <v>0</v>
      </c>
      <c r="G27" s="43"/>
      <c r="H27" s="5"/>
      <c r="I27" s="68">
        <f>IF(H27=COTATION!$G$25,F27*1,IF(H27=COTATION!$F$25,F27*0.5,IF(H27=COTATION!$E$25,F27*0.25,)))</f>
        <v>0</v>
      </c>
      <c r="J27" s="43"/>
      <c r="K27" s="36"/>
      <c r="L27" s="36"/>
      <c r="M27" s="93"/>
      <c r="N27" s="7"/>
    </row>
    <row r="28" spans="1:14">
      <c r="A28" s="38"/>
      <c r="B28" s="36"/>
      <c r="C28" s="41"/>
      <c r="D28" s="4"/>
      <c r="E28" s="6"/>
      <c r="F28" s="7">
        <f t="shared" si="0"/>
        <v>0</v>
      </c>
      <c r="G28" s="43"/>
      <c r="H28" s="5"/>
      <c r="I28" s="68">
        <f>IF(H28=COTATION!$G$25,F28*1,IF(H28=COTATION!$F$25,F28*0.5,IF(H28=COTATION!$E$25,F28*0.25,)))</f>
        <v>0</v>
      </c>
      <c r="J28" s="43"/>
      <c r="K28" s="36"/>
      <c r="L28" s="36"/>
      <c r="M28" s="93"/>
      <c r="N28" s="7"/>
    </row>
    <row r="29" spans="1:14">
      <c r="A29" s="38"/>
      <c r="B29" s="36"/>
      <c r="C29" s="41"/>
      <c r="D29" s="4"/>
      <c r="E29" s="6"/>
      <c r="F29" s="7">
        <f t="shared" si="0"/>
        <v>0</v>
      </c>
      <c r="G29" s="43"/>
      <c r="H29" s="5"/>
      <c r="I29" s="68">
        <f>IF(H29=COTATION!$G$25,F29*1,IF(H29=COTATION!$F$25,F29*0.5,IF(H29=COTATION!$E$25,F29*0.25,)))</f>
        <v>0</v>
      </c>
      <c r="J29" s="43"/>
      <c r="K29" s="36"/>
      <c r="L29" s="36"/>
      <c r="M29" s="93"/>
      <c r="N29" s="7"/>
    </row>
    <row r="30" spans="1:14">
      <c r="A30" s="38"/>
      <c r="B30" s="36"/>
      <c r="C30" s="41"/>
      <c r="D30" s="4"/>
      <c r="E30" s="6"/>
      <c r="F30" s="7">
        <f t="shared" si="0"/>
        <v>0</v>
      </c>
      <c r="G30" s="43"/>
      <c r="H30" s="5"/>
      <c r="I30" s="68">
        <f>IF(H30=COTATION!$G$25,F30*1,IF(H30=COTATION!$F$25,F30*0.5,IF(H30=COTATION!$E$25,F30*0.25,)))</f>
        <v>0</v>
      </c>
      <c r="J30" s="43"/>
      <c r="K30" s="36"/>
      <c r="L30" s="36"/>
      <c r="M30" s="93"/>
      <c r="N30" s="7"/>
    </row>
    <row r="31" spans="1:14">
      <c r="A31" s="38"/>
      <c r="B31" s="36"/>
      <c r="C31" s="41"/>
      <c r="D31" s="4"/>
      <c r="E31" s="6"/>
      <c r="F31" s="7">
        <f t="shared" si="0"/>
        <v>0</v>
      </c>
      <c r="G31" s="43"/>
      <c r="H31" s="5"/>
      <c r="I31" s="68">
        <f>IF(H31=COTATION!$G$25,F31*1,IF(H31=COTATION!$F$25,F31*0.5,IF(H31=COTATION!$E$25,F31*0.25,)))</f>
        <v>0</v>
      </c>
      <c r="J31" s="43"/>
      <c r="K31" s="36"/>
      <c r="L31" s="36"/>
      <c r="M31" s="93"/>
      <c r="N31" s="7"/>
    </row>
    <row r="32" spans="1:14">
      <c r="A32" s="38"/>
      <c r="B32" s="36"/>
      <c r="C32" s="41"/>
      <c r="D32" s="4"/>
      <c r="E32" s="6"/>
      <c r="F32" s="7">
        <f t="shared" si="0"/>
        <v>0</v>
      </c>
      <c r="G32" s="43"/>
      <c r="H32" s="5"/>
      <c r="I32" s="68">
        <f>IF(H32=COTATION!$G$25,F32*1,IF(H32=COTATION!$F$25,F32*0.5,IF(H32=COTATION!$E$25,F32*0.25,)))</f>
        <v>0</v>
      </c>
      <c r="J32" s="43"/>
      <c r="K32" s="36"/>
      <c r="L32" s="36"/>
      <c r="M32" s="93"/>
      <c r="N32" s="7"/>
    </row>
    <row r="33" spans="1:14">
      <c r="A33" s="38"/>
      <c r="B33" s="36"/>
      <c r="C33" s="41"/>
      <c r="D33" s="4"/>
      <c r="E33" s="6"/>
      <c r="F33" s="7">
        <f t="shared" si="0"/>
        <v>0</v>
      </c>
      <c r="G33" s="43"/>
      <c r="H33" s="5"/>
      <c r="I33" s="68">
        <f>IF(H33=COTATION!$G$25,F33*1,IF(H33=COTATION!$F$25,F33*0.5,IF(H33=COTATION!$E$25,F33*0.25,)))</f>
        <v>0</v>
      </c>
      <c r="J33" s="43"/>
      <c r="K33" s="36"/>
      <c r="L33" s="36"/>
      <c r="M33" s="93"/>
      <c r="N33" s="7"/>
    </row>
    <row r="34" spans="1:14">
      <c r="A34" s="38"/>
      <c r="B34" s="36"/>
      <c r="C34" s="41"/>
      <c r="D34" s="4"/>
      <c r="E34" s="6"/>
      <c r="F34" s="7">
        <f t="shared" si="0"/>
        <v>0</v>
      </c>
      <c r="G34" s="43"/>
      <c r="H34" s="5"/>
      <c r="I34" s="68">
        <f>IF(H34=COTATION!$G$25,F34*1,IF(H34=COTATION!$F$25,F34*0.5,IF(H34=COTATION!$E$25,F34*0.25,)))</f>
        <v>0</v>
      </c>
      <c r="J34" s="43"/>
      <c r="K34" s="36"/>
      <c r="L34" s="36"/>
      <c r="M34" s="93"/>
      <c r="N34" s="7"/>
    </row>
    <row r="35" spans="1:14">
      <c r="A35" s="38"/>
      <c r="B35" s="36"/>
      <c r="C35" s="41"/>
      <c r="D35" s="4"/>
      <c r="E35" s="6"/>
      <c r="F35" s="7">
        <f t="shared" si="0"/>
        <v>0</v>
      </c>
      <c r="G35" s="43"/>
      <c r="H35" s="5"/>
      <c r="I35" s="68">
        <f>IF(H35=COTATION!$G$25,F35*1,IF(H35=COTATION!$F$25,F35*0.5,IF(H35=COTATION!$E$25,F35*0.25,)))</f>
        <v>0</v>
      </c>
      <c r="J35" s="43"/>
      <c r="K35" s="36"/>
      <c r="L35" s="36"/>
      <c r="M35" s="93"/>
      <c r="N35" s="7"/>
    </row>
    <row r="36" spans="1:14">
      <c r="A36" s="38"/>
      <c r="B36" s="36"/>
      <c r="C36" s="41"/>
      <c r="D36" s="4"/>
      <c r="E36" s="6"/>
      <c r="F36" s="7">
        <f t="shared" si="0"/>
        <v>0</v>
      </c>
      <c r="G36" s="43"/>
      <c r="H36" s="5"/>
      <c r="I36" s="68">
        <f>IF(H36=COTATION!$G$25,F36*1,IF(H36=COTATION!$F$25,F36*0.5,IF(H36=COTATION!$E$25,F36*0.25,)))</f>
        <v>0</v>
      </c>
      <c r="J36" s="43"/>
      <c r="K36" s="36"/>
      <c r="L36" s="36"/>
      <c r="M36" s="93"/>
      <c r="N36" s="7"/>
    </row>
    <row r="37" spans="1:14">
      <c r="A37" s="38"/>
      <c r="B37" s="36"/>
      <c r="C37" s="41"/>
      <c r="D37" s="4"/>
      <c r="E37" s="6"/>
      <c r="F37" s="7">
        <f t="shared" si="0"/>
        <v>0</v>
      </c>
      <c r="G37" s="43"/>
      <c r="H37" s="5"/>
      <c r="I37" s="68">
        <f>IF(H37=COTATION!$G$25,F37*1,IF(H37=COTATION!$F$25,F37*0.5,IF(H37=COTATION!$E$25,F37*0.25,)))</f>
        <v>0</v>
      </c>
      <c r="J37" s="43"/>
      <c r="K37" s="36"/>
      <c r="L37" s="36"/>
      <c r="M37" s="93"/>
      <c r="N37" s="7"/>
    </row>
    <row r="38" spans="1:14">
      <c r="A38" s="38"/>
      <c r="B38" s="36"/>
      <c r="C38" s="41"/>
      <c r="D38" s="4"/>
      <c r="E38" s="6"/>
      <c r="F38" s="7">
        <f t="shared" si="0"/>
        <v>0</v>
      </c>
      <c r="G38" s="43"/>
      <c r="H38" s="5"/>
      <c r="I38" s="68">
        <f>IF(H38=COTATION!$G$25,F38*1,IF(H38=COTATION!$F$25,F38*0.5,IF(H38=COTATION!$E$25,F38*0.25,)))</f>
        <v>0</v>
      </c>
      <c r="J38" s="43"/>
      <c r="K38" s="36"/>
      <c r="L38" s="36"/>
      <c r="M38" s="93"/>
      <c r="N38" s="7"/>
    </row>
    <row r="39" spans="1:14">
      <c r="A39" s="38"/>
      <c r="B39" s="36"/>
      <c r="C39" s="41"/>
      <c r="D39" s="4"/>
      <c r="E39" s="6"/>
      <c r="F39" s="7">
        <f t="shared" si="0"/>
        <v>0</v>
      </c>
      <c r="G39" s="43"/>
      <c r="H39" s="5"/>
      <c r="I39" s="68">
        <f>IF(H39=COTATION!$G$25,F39*1,IF(H39=COTATION!$F$25,F39*0.5,IF(H39=COTATION!$E$25,F39*0.25,)))</f>
        <v>0</v>
      </c>
      <c r="J39" s="43"/>
      <c r="K39" s="36"/>
      <c r="L39" s="36"/>
      <c r="M39" s="93"/>
      <c r="N39" s="7"/>
    </row>
    <row r="40" spans="1:14">
      <c r="A40" s="38"/>
      <c r="B40" s="36"/>
      <c r="C40" s="41"/>
      <c r="D40" s="4"/>
      <c r="E40" s="6"/>
      <c r="F40" s="7">
        <f t="shared" si="0"/>
        <v>0</v>
      </c>
      <c r="G40" s="43"/>
      <c r="H40" s="5"/>
      <c r="I40" s="68">
        <f>IF(H40=COTATION!$G$25,F40*1,IF(H40=COTATION!$F$25,F40*0.5,IF(H40=COTATION!$E$25,F40*0.25,)))</f>
        <v>0</v>
      </c>
      <c r="J40" s="43"/>
      <c r="K40" s="36"/>
      <c r="L40" s="36"/>
      <c r="M40" s="93"/>
      <c r="N40" s="7"/>
    </row>
    <row r="41" spans="1:14">
      <c r="A41" s="38"/>
      <c r="B41" s="36"/>
      <c r="C41" s="41"/>
      <c r="D41" s="4"/>
      <c r="E41" s="6"/>
      <c r="F41" s="7">
        <f t="shared" si="0"/>
        <v>0</v>
      </c>
      <c r="G41" s="43"/>
      <c r="H41" s="5"/>
      <c r="I41" s="68">
        <f>IF(H41=COTATION!$G$25,F41*1,IF(H41=COTATION!$F$25,F41*0.5,IF(H41=COTATION!$E$25,F41*0.25,)))</f>
        <v>0</v>
      </c>
      <c r="J41" s="43"/>
      <c r="K41" s="36"/>
      <c r="L41" s="36"/>
      <c r="M41" s="93"/>
      <c r="N41" s="7"/>
    </row>
    <row r="42" spans="1:14">
      <c r="A42" s="38"/>
      <c r="B42" s="36"/>
      <c r="C42" s="41"/>
      <c r="D42" s="4"/>
      <c r="E42" s="6"/>
      <c r="F42" s="7">
        <f t="shared" si="0"/>
        <v>0</v>
      </c>
      <c r="G42" s="43"/>
      <c r="H42" s="5"/>
      <c r="I42" s="68">
        <f>IF(H42=COTATION!$G$25,F42*1,IF(H42=COTATION!$F$25,F42*0.5,IF(H42=COTATION!$E$25,F42*0.25,)))</f>
        <v>0</v>
      </c>
      <c r="J42" s="43"/>
      <c r="K42" s="36"/>
      <c r="L42" s="36"/>
      <c r="M42" s="93"/>
      <c r="N42" s="7"/>
    </row>
    <row r="43" spans="1:14">
      <c r="A43" s="38"/>
      <c r="B43" s="36"/>
      <c r="C43" s="41"/>
      <c r="D43" s="4"/>
      <c r="E43" s="6"/>
      <c r="F43" s="7">
        <f t="shared" si="0"/>
        <v>0</v>
      </c>
      <c r="G43" s="43"/>
      <c r="H43" s="5"/>
      <c r="I43" s="68">
        <f>IF(H43=COTATION!$G$25,F43*1,IF(H43=COTATION!$F$25,F43*0.5,IF(H43=COTATION!$E$25,F43*0.25,)))</f>
        <v>0</v>
      </c>
      <c r="J43" s="43"/>
      <c r="K43" s="36"/>
      <c r="L43" s="36"/>
      <c r="M43" s="93"/>
      <c r="N43" s="7"/>
    </row>
    <row r="44" spans="1:14">
      <c r="A44" s="38"/>
      <c r="B44" s="36"/>
      <c r="C44" s="41"/>
      <c r="D44" s="4"/>
      <c r="E44" s="6"/>
      <c r="F44" s="7">
        <f t="shared" si="0"/>
        <v>0</v>
      </c>
      <c r="G44" s="43"/>
      <c r="H44" s="5"/>
      <c r="I44" s="68">
        <f>IF(H44=COTATION!$G$25,F44*1,IF(H44=COTATION!$F$25,F44*0.5,IF(H44=COTATION!$E$25,F44*0.25,)))</f>
        <v>0</v>
      </c>
      <c r="J44" s="43"/>
      <c r="K44" s="36"/>
      <c r="L44" s="36"/>
      <c r="M44" s="93"/>
      <c r="N44" s="7"/>
    </row>
    <row r="45" spans="1:14">
      <c r="A45" s="38"/>
      <c r="B45" s="36"/>
      <c r="C45" s="41"/>
      <c r="D45" s="4"/>
      <c r="E45" s="6"/>
      <c r="F45" s="7">
        <f t="shared" si="0"/>
        <v>0</v>
      </c>
      <c r="G45" s="43"/>
      <c r="H45" s="5"/>
      <c r="I45" s="68">
        <f>IF(H45=COTATION!$G$25,F45*1,IF(H45=COTATION!$F$25,F45*0.5,IF(H45=COTATION!$E$25,F45*0.25,)))</f>
        <v>0</v>
      </c>
      <c r="J45" s="43"/>
      <c r="K45" s="36"/>
      <c r="L45" s="36"/>
      <c r="M45" s="93"/>
      <c r="N45" s="7"/>
    </row>
    <row r="46" spans="1:14">
      <c r="A46" s="38"/>
      <c r="B46" s="36"/>
      <c r="C46" s="41"/>
      <c r="D46" s="4"/>
      <c r="E46" s="6"/>
      <c r="F46" s="7">
        <f t="shared" si="0"/>
        <v>0</v>
      </c>
      <c r="G46" s="43"/>
      <c r="H46" s="5"/>
      <c r="I46" s="68">
        <f>IF(H46=COTATION!$G$25,F46*1,IF(H46=COTATION!$F$25,F46*0.5,IF(H46=COTATION!$E$25,F46*0.25,)))</f>
        <v>0</v>
      </c>
      <c r="J46" s="43"/>
      <c r="K46" s="36"/>
      <c r="L46" s="36"/>
      <c r="M46" s="93"/>
      <c r="N46" s="7"/>
    </row>
    <row r="47" spans="1:14">
      <c r="A47" s="38"/>
      <c r="B47" s="36"/>
      <c r="C47" s="41"/>
      <c r="D47" s="4"/>
      <c r="E47" s="6"/>
      <c r="F47" s="7">
        <f t="shared" si="0"/>
        <v>0</v>
      </c>
      <c r="G47" s="43"/>
      <c r="H47" s="5"/>
      <c r="I47" s="68">
        <f>IF(H47=COTATION!$G$25,F47*1,IF(H47=COTATION!$F$25,F47*0.5,IF(H47=COTATION!$E$25,F47*0.25,)))</f>
        <v>0</v>
      </c>
      <c r="J47" s="43"/>
      <c r="K47" s="36"/>
      <c r="L47" s="36"/>
      <c r="M47" s="93"/>
      <c r="N47" s="7"/>
    </row>
    <row r="48" spans="1:14">
      <c r="A48" s="38"/>
      <c r="B48" s="36"/>
      <c r="C48" s="41"/>
      <c r="D48" s="4"/>
      <c r="E48" s="6"/>
      <c r="F48" s="7">
        <f t="shared" si="0"/>
        <v>0</v>
      </c>
      <c r="G48" s="43"/>
      <c r="H48" s="5"/>
      <c r="I48" s="68">
        <f>IF(H48=COTATION!$G$25,F48*1,IF(H48=COTATION!$F$25,F48*0.5,IF(H48=COTATION!$E$25,F48*0.25,)))</f>
        <v>0</v>
      </c>
      <c r="J48" s="43"/>
      <c r="K48" s="36"/>
      <c r="L48" s="36"/>
      <c r="M48" s="93"/>
      <c r="N48" s="7"/>
    </row>
    <row r="49" spans="1:14">
      <c r="A49" s="38"/>
      <c r="B49" s="36"/>
      <c r="C49" s="41"/>
      <c r="D49" s="4"/>
      <c r="E49" s="6"/>
      <c r="F49" s="7">
        <f t="shared" si="0"/>
        <v>0</v>
      </c>
      <c r="G49" s="43"/>
      <c r="H49" s="5"/>
      <c r="I49" s="68">
        <f>IF(H49=COTATION!$G$25,F49*1,IF(H49=COTATION!$F$25,F49*0.5,IF(H49=COTATION!$E$25,F49*0.25,)))</f>
        <v>0</v>
      </c>
      <c r="J49" s="43"/>
      <c r="K49" s="36"/>
      <c r="L49" s="36"/>
      <c r="M49" s="93"/>
      <c r="N49" s="7"/>
    </row>
    <row r="50" spans="1:14">
      <c r="A50" s="38"/>
      <c r="B50" s="36"/>
      <c r="C50" s="41"/>
      <c r="D50" s="4"/>
      <c r="E50" s="6"/>
      <c r="F50" s="7">
        <f t="shared" si="0"/>
        <v>0</v>
      </c>
      <c r="G50" s="43"/>
      <c r="H50" s="5"/>
      <c r="I50" s="68">
        <f>IF(H50=COTATION!$G$25,F50*1,IF(H50=COTATION!$F$25,F50*0.5,IF(H50=COTATION!$E$25,F50*0.25,)))</f>
        <v>0</v>
      </c>
      <c r="J50" s="43"/>
      <c r="K50" s="36"/>
      <c r="L50" s="36"/>
      <c r="M50" s="93"/>
      <c r="N50" s="7"/>
    </row>
    <row r="51" spans="1:14">
      <c r="A51" s="38"/>
      <c r="B51" s="36"/>
      <c r="C51" s="41"/>
      <c r="D51" s="4"/>
      <c r="E51" s="6"/>
      <c r="F51" s="7">
        <f t="shared" si="0"/>
        <v>0</v>
      </c>
      <c r="G51" s="43"/>
      <c r="H51" s="5"/>
      <c r="I51" s="68">
        <f>IF(H51=COTATION!$G$25,F51*1,IF(H51=COTATION!$F$25,F51*0.5,IF(H51=COTATION!$E$25,F51*0.25,)))</f>
        <v>0</v>
      </c>
      <c r="J51" s="43"/>
      <c r="K51" s="36"/>
      <c r="L51" s="36"/>
      <c r="M51" s="93"/>
      <c r="N51" s="7"/>
    </row>
    <row r="52" spans="1:14">
      <c r="A52" s="38"/>
      <c r="B52" s="36"/>
      <c r="C52" s="41"/>
      <c r="D52" s="4"/>
      <c r="E52" s="6"/>
      <c r="F52" s="7">
        <f t="shared" si="0"/>
        <v>0</v>
      </c>
      <c r="G52" s="43"/>
      <c r="H52" s="5"/>
      <c r="I52" s="68">
        <f>IF(H52=COTATION!$G$25,F52*1,IF(H52=COTATION!$F$25,F52*0.5,IF(H52=COTATION!$E$25,F52*0.25,)))</f>
        <v>0</v>
      </c>
      <c r="J52" s="43"/>
      <c r="K52" s="36"/>
      <c r="L52" s="36"/>
      <c r="M52" s="93"/>
      <c r="N52" s="7"/>
    </row>
    <row r="53" spans="1:14">
      <c r="A53" s="38"/>
      <c r="B53" s="36"/>
      <c r="C53" s="41"/>
      <c r="D53" s="4"/>
      <c r="E53" s="6"/>
      <c r="F53" s="7">
        <f t="shared" si="0"/>
        <v>0</v>
      </c>
      <c r="G53" s="43"/>
      <c r="H53" s="5"/>
      <c r="I53" s="68">
        <f>IF(H53=COTATION!$G$25,F53*1,IF(H53=COTATION!$F$25,F53*0.5,IF(H53=COTATION!$E$25,F53*0.25,)))</f>
        <v>0</v>
      </c>
      <c r="J53" s="43"/>
      <c r="K53" s="36"/>
      <c r="L53" s="36"/>
      <c r="M53" s="93"/>
      <c r="N53" s="7"/>
    </row>
    <row r="54" spans="1:14">
      <c r="A54" s="38"/>
      <c r="B54" s="36"/>
      <c r="C54" s="41"/>
      <c r="D54" s="4"/>
      <c r="E54" s="6"/>
      <c r="F54" s="7">
        <f t="shared" si="0"/>
        <v>0</v>
      </c>
      <c r="G54" s="43"/>
      <c r="H54" s="5"/>
      <c r="I54" s="68">
        <f>IF(H54=COTATION!$G$25,F54*1,IF(H54=COTATION!$F$25,F54*0.5,IF(H54=COTATION!$E$25,F54*0.25,)))</f>
        <v>0</v>
      </c>
      <c r="J54" s="43"/>
      <c r="K54" s="36"/>
      <c r="L54" s="36"/>
      <c r="M54" s="93"/>
      <c r="N54" s="7"/>
    </row>
  </sheetData>
  <autoFilter ref="A6:L6" xr:uid="{00000000-0009-0000-0000-000003000000}"/>
  <mergeCells count="10">
    <mergeCell ref="A5:C5"/>
    <mergeCell ref="D5:F5"/>
    <mergeCell ref="H5:I5"/>
    <mergeCell ref="J5:N5"/>
    <mergeCell ref="A1:N1"/>
    <mergeCell ref="A2:B3"/>
    <mergeCell ref="C2:D2"/>
    <mergeCell ref="E2:I3"/>
    <mergeCell ref="K2:N2"/>
    <mergeCell ref="K3:N3"/>
  </mergeCells>
  <conditionalFormatting sqref="F6:F54">
    <cfRule type="cellIs" dxfId="26" priority="10" operator="equal">
      <formula>0</formula>
    </cfRule>
  </conditionalFormatting>
  <conditionalFormatting sqref="F7:F54">
    <cfRule type="cellIs" dxfId="25" priority="7" operator="greaterThan">
      <formula>6</formula>
    </cfRule>
    <cfRule type="cellIs" dxfId="24" priority="8" operator="between">
      <formula>4</formula>
      <formula>6</formula>
    </cfRule>
    <cfRule type="cellIs" dxfId="23" priority="9" operator="between">
      <formula>0.5</formula>
      <formula>3</formula>
    </cfRule>
  </conditionalFormatting>
  <conditionalFormatting sqref="I6:I54">
    <cfRule type="cellIs" dxfId="22" priority="2" operator="equal">
      <formula>0</formula>
    </cfRule>
  </conditionalFormatting>
  <conditionalFormatting sqref="I7:I54">
    <cfRule type="cellIs" priority="1" stopIfTrue="1" operator="equal">
      <formula>FALSE</formula>
    </cfRule>
    <cfRule type="cellIs" dxfId="21" priority="3" operator="greaterThan">
      <formula>6</formula>
    </cfRule>
    <cfRule type="cellIs" dxfId="20" priority="4" operator="between">
      <formula>3</formula>
      <formula>6</formula>
    </cfRule>
    <cfRule type="cellIs" dxfId="19" priority="5" operator="lessThan">
      <formula>3</formula>
    </cfRule>
  </conditionalFormatting>
  <pageMargins left="0.70866141732283472" right="0.70866141732283472" top="0.74803149606299213" bottom="0.74803149606299213" header="0.31496062992125984" footer="0.31496062992125984"/>
  <pageSetup paperSize="9" scale="51" fitToHeight="0" orientation="landscape" r:id="rId1"/>
  <headerFooter>
    <oddFooter>&amp;LTrame Document Unique | SIST-ON |  2022&amp;C&amp;A&amp;RPage &amp;P de &amp;N</oddFoot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1775F86-4D36-406A-991C-D04958A59F6D}">
          <x14:formula1>
            <xm:f>'RISQUES '!$B$76:$B$80</xm:f>
          </x14:formula1>
          <xm:sqref>M7:M54</xm:sqref>
        </x14:dataValidation>
        <x14:dataValidation type="list" allowBlank="1" showInputMessage="1" showErrorMessage="1" xr:uid="{5008FDD9-0139-4476-BF87-022CC529F14B}">
          <x14:formula1>
            <xm:f>'RISQUES '!$B$3:$B$44</xm:f>
          </x14:formula1>
          <xm:sqref>A7:A54</xm:sqref>
        </x14:dataValidation>
        <x14:dataValidation type="list" allowBlank="1" showInputMessage="1" showErrorMessage="1" xr:uid="{B91AD256-35EC-430F-B559-469853AD5419}">
          <x14:formula1>
            <xm:f>COTATION!$E$8:$H$8</xm:f>
          </x14:formula1>
          <xm:sqref>E7:E54</xm:sqref>
        </x14:dataValidation>
        <x14:dataValidation type="list" allowBlank="1" showInputMessage="1" showErrorMessage="1" xr:uid="{DE59928F-709C-45D5-8802-91114B7C3803}">
          <x14:formula1>
            <xm:f>COTATION!$C$3:$C$6</xm:f>
          </x14:formula1>
          <xm:sqref>D7:D54</xm:sqref>
        </x14:dataValidation>
        <x14:dataValidation type="list" allowBlank="1" showInputMessage="1" showErrorMessage="1" xr:uid="{8584F206-FD40-4558-9B88-30BA59B7FB26}">
          <x14:formula1>
            <xm:f>COTATION!$E$25:$G$25</xm:f>
          </x14:formula1>
          <xm:sqref>H7:H54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FAF10-BA6C-4361-B8C7-BD0CAD5A41AE}">
  <sheetPr codeName="Feuil8">
    <pageSetUpPr fitToPage="1"/>
  </sheetPr>
  <dimension ref="A1:N54"/>
  <sheetViews>
    <sheetView showGridLines="0" view="pageBreakPreview" zoomScale="90" zoomScaleNormal="84" zoomScaleSheetLayoutView="90" zoomScalePageLayoutView="46" workbookViewId="0">
      <pane ySplit="6" topLeftCell="A7" activePane="bottomLeft" state="frozen"/>
      <selection pane="bottomLeft" activeCell="C2" sqref="C2:D2"/>
    </sheetView>
  </sheetViews>
  <sheetFormatPr baseColWidth="10" defaultRowHeight="15"/>
  <cols>
    <col min="1" max="1" width="25.7109375" style="39" customWidth="1"/>
    <col min="2" max="2" width="40.28515625" style="37" customWidth="1"/>
    <col min="3" max="3" width="24.42578125" style="39" customWidth="1"/>
    <col min="4" max="6" width="9.5703125" customWidth="1"/>
    <col min="7" max="7" width="29.140625" style="39" customWidth="1"/>
    <col min="8" max="8" width="12" customWidth="1"/>
    <col min="9" max="9" width="8.42578125" customWidth="1"/>
    <col min="10" max="10" width="31.5703125" style="39" customWidth="1"/>
    <col min="11" max="11" width="13.5703125" style="39" customWidth="1"/>
    <col min="12" max="12" width="18.28515625" style="39" customWidth="1"/>
    <col min="13" max="13" width="11.5703125" style="39" customWidth="1"/>
    <col min="14" max="14" width="12.42578125" customWidth="1"/>
  </cols>
  <sheetData>
    <row r="1" spans="1:14" ht="28.5" customHeight="1">
      <c r="A1" s="173" t="s">
        <v>32</v>
      </c>
      <c r="B1" s="174"/>
      <c r="C1" s="174"/>
      <c r="D1" s="174"/>
      <c r="E1" s="174"/>
      <c r="F1" s="174"/>
      <c r="G1" s="174"/>
      <c r="H1" s="174"/>
      <c r="I1" s="174"/>
      <c r="J1" s="174"/>
      <c r="K1" s="174"/>
      <c r="L1" s="174"/>
      <c r="M1" s="174"/>
      <c r="N1" s="174"/>
    </row>
    <row r="2" spans="1:14" ht="15" customHeight="1">
      <c r="A2" s="175">
        <f>DESCRIPTION!C9</f>
        <v>0</v>
      </c>
      <c r="B2" s="176"/>
      <c r="C2" s="179" t="s">
        <v>207</v>
      </c>
      <c r="D2" s="180"/>
      <c r="E2" s="181">
        <f>DESCRIPTION!B30</f>
        <v>0</v>
      </c>
      <c r="F2" s="181"/>
      <c r="G2" s="181"/>
      <c r="H2" s="181"/>
      <c r="I2" s="182"/>
      <c r="J2" s="55" t="s">
        <v>40</v>
      </c>
      <c r="K2" s="183" t="str">
        <f>DESCRIPTION!C3</f>
        <v>00/00/0000</v>
      </c>
      <c r="L2" s="183"/>
      <c r="M2" s="183"/>
      <c r="N2" s="184"/>
    </row>
    <row r="3" spans="1:14" ht="15" customHeight="1">
      <c r="A3" s="177"/>
      <c r="B3" s="178"/>
      <c r="C3" s="96" t="s">
        <v>107</v>
      </c>
      <c r="D3" s="45">
        <f>DESCRIPTION!C30</f>
        <v>0</v>
      </c>
      <c r="E3" s="181"/>
      <c r="F3" s="181"/>
      <c r="G3" s="181"/>
      <c r="H3" s="181"/>
      <c r="I3" s="182"/>
      <c r="J3" s="56" t="s">
        <v>41</v>
      </c>
      <c r="K3" s="185" t="str">
        <f>DESCRIPTION!C6</f>
        <v>00/00/0000</v>
      </c>
      <c r="L3" s="185"/>
      <c r="M3" s="185"/>
      <c r="N3" s="186"/>
    </row>
    <row r="4" spans="1:14" ht="21.75" thickBot="1">
      <c r="A4" s="35"/>
      <c r="B4" s="35"/>
      <c r="C4" s="40"/>
      <c r="D4" s="29"/>
      <c r="E4" s="30"/>
      <c r="F4" s="30"/>
      <c r="G4" s="42"/>
      <c r="H4" s="30"/>
      <c r="I4" s="30"/>
      <c r="J4" s="64"/>
      <c r="K4" s="40"/>
      <c r="L4" s="40"/>
      <c r="M4" s="40"/>
    </row>
    <row r="5" spans="1:14" ht="30">
      <c r="A5" s="163" t="s">
        <v>14</v>
      </c>
      <c r="B5" s="164"/>
      <c r="C5" s="165"/>
      <c r="D5" s="166" t="s">
        <v>35</v>
      </c>
      <c r="E5" s="167"/>
      <c r="F5" s="168"/>
      <c r="G5" s="74" t="s">
        <v>33</v>
      </c>
      <c r="H5" s="169" t="s">
        <v>34</v>
      </c>
      <c r="I5" s="170"/>
      <c r="J5" s="171" t="s">
        <v>36</v>
      </c>
      <c r="K5" s="169"/>
      <c r="L5" s="169"/>
      <c r="M5" s="172"/>
      <c r="N5" s="170"/>
    </row>
    <row r="6" spans="1:14" ht="45.75" thickBot="1">
      <c r="A6" s="78" t="s">
        <v>13</v>
      </c>
      <c r="B6" s="79" t="s">
        <v>144</v>
      </c>
      <c r="C6" s="81" t="s">
        <v>15</v>
      </c>
      <c r="D6" s="78" t="s">
        <v>24</v>
      </c>
      <c r="E6" s="79" t="s">
        <v>25</v>
      </c>
      <c r="F6" s="81" t="s">
        <v>38</v>
      </c>
      <c r="G6" s="78" t="s">
        <v>198</v>
      </c>
      <c r="H6" s="79" t="s">
        <v>26</v>
      </c>
      <c r="I6" s="81" t="s">
        <v>39</v>
      </c>
      <c r="J6" s="195" t="s">
        <v>201</v>
      </c>
      <c r="K6" s="79" t="s">
        <v>37</v>
      </c>
      <c r="L6" s="79" t="s">
        <v>0</v>
      </c>
      <c r="M6" s="79" t="s">
        <v>114</v>
      </c>
      <c r="N6" s="81" t="s">
        <v>202</v>
      </c>
    </row>
    <row r="7" spans="1:14" ht="60" customHeight="1">
      <c r="A7" s="65"/>
      <c r="B7" s="66"/>
      <c r="C7" s="34"/>
      <c r="D7" s="67"/>
      <c r="E7" s="5"/>
      <c r="F7" s="68">
        <f t="shared" ref="F7:F54" si="0">D7*E7</f>
        <v>0</v>
      </c>
      <c r="G7" s="65"/>
      <c r="H7" s="5"/>
      <c r="I7" s="68">
        <f>IF(H7=COTATION!$G$25,F7*1,IF(H7=COTATION!$F$25,F7*0.5,IF(H7=COTATION!$E$25,F7*0.25,F7)))</f>
        <v>0</v>
      </c>
      <c r="J7" s="65"/>
      <c r="K7" s="107"/>
      <c r="L7" s="66"/>
      <c r="M7" s="103"/>
      <c r="N7" s="68"/>
    </row>
    <row r="8" spans="1:14" ht="60" customHeight="1">
      <c r="A8" s="38"/>
      <c r="B8" s="36"/>
      <c r="C8" s="41"/>
      <c r="D8" s="4"/>
      <c r="E8" s="6"/>
      <c r="F8" s="7">
        <f t="shared" si="0"/>
        <v>0</v>
      </c>
      <c r="G8" s="43"/>
      <c r="H8" s="5"/>
      <c r="I8" s="68">
        <f>IF(H8=COTATION!$G$25,F8*1,IF(H8=COTATION!$F$25,F8*0.5,IF(H8=COTATION!$E$25,F8*0.25,F8)))</f>
        <v>0</v>
      </c>
      <c r="J8" s="43"/>
      <c r="K8" s="36"/>
      <c r="L8" s="36"/>
      <c r="M8" s="93"/>
      <c r="N8" s="7"/>
    </row>
    <row r="9" spans="1:14" ht="60" customHeight="1">
      <c r="A9" s="38"/>
      <c r="B9" s="36"/>
      <c r="C9" s="41"/>
      <c r="D9" s="4"/>
      <c r="E9" s="6"/>
      <c r="F9" s="7">
        <f t="shared" si="0"/>
        <v>0</v>
      </c>
      <c r="G9" s="43"/>
      <c r="H9" s="5"/>
      <c r="I9" s="68">
        <f>IF(H9=COTATION!$G$25,F9*1,IF(H9=COTATION!$F$25,F9*0.5,IF(H9=COTATION!$E$25,F9*0.25,F9)))</f>
        <v>0</v>
      </c>
      <c r="J9" s="43"/>
      <c r="K9" s="36"/>
      <c r="L9" s="36"/>
      <c r="M9" s="93"/>
      <c r="N9" s="7"/>
    </row>
    <row r="10" spans="1:14" ht="60" customHeight="1">
      <c r="A10" s="38"/>
      <c r="B10" s="36"/>
      <c r="C10" s="41"/>
      <c r="D10" s="4"/>
      <c r="E10" s="6"/>
      <c r="F10" s="7">
        <f t="shared" si="0"/>
        <v>0</v>
      </c>
      <c r="G10" s="43"/>
      <c r="H10" s="5"/>
      <c r="I10" s="68">
        <f>IF(H10=COTATION!$G$25,F10*1,IF(H10=COTATION!$F$25,F10*0.5,IF(H10=COTATION!$E$25,F10*0.25,F10)))</f>
        <v>0</v>
      </c>
      <c r="J10" s="43"/>
      <c r="K10" s="36"/>
      <c r="L10" s="36"/>
      <c r="M10" s="93"/>
      <c r="N10" s="7"/>
    </row>
    <row r="11" spans="1:14" ht="60" customHeight="1">
      <c r="A11" s="38"/>
      <c r="B11" s="36"/>
      <c r="C11" s="41"/>
      <c r="D11" s="4"/>
      <c r="E11" s="6"/>
      <c r="F11" s="7">
        <f t="shared" si="0"/>
        <v>0</v>
      </c>
      <c r="G11" s="43"/>
      <c r="H11" s="5"/>
      <c r="I11" s="68">
        <f>IF(H11=COTATION!$G$25,F11*1,IF(H11=COTATION!$F$25,F11*0.5,IF(H11=COTATION!$E$25,F11*0.25,F11)))</f>
        <v>0</v>
      </c>
      <c r="J11" s="43"/>
      <c r="K11" s="36"/>
      <c r="L11" s="36"/>
      <c r="M11" s="93"/>
      <c r="N11" s="7"/>
    </row>
    <row r="12" spans="1:14" ht="60" customHeight="1">
      <c r="A12" s="38"/>
      <c r="B12" s="36"/>
      <c r="C12" s="41"/>
      <c r="D12" s="4"/>
      <c r="E12" s="6"/>
      <c r="F12" s="7">
        <f t="shared" si="0"/>
        <v>0</v>
      </c>
      <c r="G12" s="43"/>
      <c r="H12" s="5"/>
      <c r="I12" s="68">
        <f>IF(H12=COTATION!$G$25,F12*1,IF(H12=COTATION!$F$25,F12*0.5,IF(H12=COTATION!$E$25,F12*0.25,F12)))</f>
        <v>0</v>
      </c>
      <c r="J12" s="43"/>
      <c r="K12" s="36"/>
      <c r="L12" s="36"/>
      <c r="M12" s="93"/>
      <c r="N12" s="7"/>
    </row>
    <row r="13" spans="1:14" ht="60" customHeight="1">
      <c r="A13" s="38"/>
      <c r="B13" s="36"/>
      <c r="C13" s="41"/>
      <c r="D13" s="4"/>
      <c r="E13" s="6"/>
      <c r="F13" s="7">
        <f t="shared" si="0"/>
        <v>0</v>
      </c>
      <c r="G13" s="43"/>
      <c r="H13" s="5"/>
      <c r="I13" s="68">
        <f>IF(H13=COTATION!$G$25,F13*1,IF(H13=COTATION!$F$25,F13*0.5,IF(H13=COTATION!$E$25,F13*0.25,F13)))</f>
        <v>0</v>
      </c>
      <c r="J13" s="43"/>
      <c r="K13" s="36"/>
      <c r="L13" s="36"/>
      <c r="M13" s="93"/>
      <c r="N13" s="7"/>
    </row>
    <row r="14" spans="1:14" ht="60" customHeight="1">
      <c r="A14" s="38"/>
      <c r="B14" s="36"/>
      <c r="C14" s="41"/>
      <c r="D14" s="4"/>
      <c r="E14" s="6"/>
      <c r="F14" s="7">
        <f t="shared" si="0"/>
        <v>0</v>
      </c>
      <c r="G14" s="43"/>
      <c r="H14" s="5"/>
      <c r="I14" s="68">
        <f>IF(H14=COTATION!$G$25,F14*1,IF(H14=COTATION!$F$25,F14*0.5,IF(H14=COTATION!$E$25,F14*0.25,F14)))</f>
        <v>0</v>
      </c>
      <c r="J14" s="43"/>
      <c r="K14" s="36"/>
      <c r="L14" s="36"/>
      <c r="M14" s="93"/>
      <c r="N14" s="7"/>
    </row>
    <row r="15" spans="1:14" ht="60" customHeight="1">
      <c r="A15" s="38"/>
      <c r="B15" s="36"/>
      <c r="C15" s="41"/>
      <c r="D15" s="4"/>
      <c r="E15" s="6"/>
      <c r="F15" s="7">
        <f t="shared" si="0"/>
        <v>0</v>
      </c>
      <c r="G15" s="43"/>
      <c r="H15" s="5"/>
      <c r="I15" s="68">
        <f>IF(H15=COTATION!$G$25,F15*1,IF(H15=COTATION!$F$25,F15*0.5,IF(H15=COTATION!$E$25,F15*0.25,F15)))</f>
        <v>0</v>
      </c>
      <c r="J15" s="43"/>
      <c r="K15" s="36"/>
      <c r="L15" s="36"/>
      <c r="M15" s="93"/>
      <c r="N15" s="7"/>
    </row>
    <row r="16" spans="1:14" ht="60" customHeight="1">
      <c r="A16" s="38"/>
      <c r="B16" s="36"/>
      <c r="C16" s="41"/>
      <c r="D16" s="4"/>
      <c r="E16" s="6"/>
      <c r="F16" s="7">
        <f t="shared" si="0"/>
        <v>0</v>
      </c>
      <c r="G16" s="43"/>
      <c r="H16" s="5"/>
      <c r="I16" s="68">
        <f>IF(H16=COTATION!$G$25,F16*1,IF(H16=COTATION!$F$25,F16*0.5,IF(H16=COTATION!$E$25,F16*0.25,F16)))</f>
        <v>0</v>
      </c>
      <c r="J16" s="43"/>
      <c r="K16" s="36"/>
      <c r="L16" s="36"/>
      <c r="M16" s="93"/>
      <c r="N16" s="7"/>
    </row>
    <row r="17" spans="1:14" ht="60" customHeight="1">
      <c r="A17" s="38"/>
      <c r="B17" s="36"/>
      <c r="C17" s="41"/>
      <c r="D17" s="4"/>
      <c r="E17" s="6"/>
      <c r="F17" s="7">
        <f t="shared" si="0"/>
        <v>0</v>
      </c>
      <c r="G17" s="43"/>
      <c r="H17" s="5"/>
      <c r="I17" s="68">
        <f>IF(H17=COTATION!$G$25,F17*1,IF(H17=COTATION!$F$25,F17*0.5,IF(H17=COTATION!$E$25,F17*0.25,F17)))</f>
        <v>0</v>
      </c>
      <c r="J17" s="43"/>
      <c r="K17" s="36"/>
      <c r="L17" s="36"/>
      <c r="M17" s="93"/>
      <c r="N17" s="7"/>
    </row>
    <row r="18" spans="1:14" ht="60" customHeight="1">
      <c r="A18" s="38"/>
      <c r="B18" s="36"/>
      <c r="C18" s="41"/>
      <c r="D18" s="4"/>
      <c r="E18" s="6"/>
      <c r="F18" s="7">
        <f t="shared" si="0"/>
        <v>0</v>
      </c>
      <c r="G18" s="43"/>
      <c r="H18" s="5"/>
      <c r="I18" s="68">
        <f>IF(H18=COTATION!$G$25,F18*1,IF(H18=COTATION!$F$25,F18*0.5,IF(H18=COTATION!$E$25,F18*0.25,F18)))</f>
        <v>0</v>
      </c>
      <c r="J18" s="43"/>
      <c r="K18" s="36"/>
      <c r="L18" s="36"/>
      <c r="M18" s="93"/>
      <c r="N18" s="7"/>
    </row>
    <row r="19" spans="1:14" ht="60" customHeight="1">
      <c r="A19" s="38"/>
      <c r="B19" s="36"/>
      <c r="C19" s="41"/>
      <c r="D19" s="4"/>
      <c r="E19" s="6"/>
      <c r="F19" s="7">
        <f t="shared" si="0"/>
        <v>0</v>
      </c>
      <c r="G19" s="43"/>
      <c r="H19" s="5"/>
      <c r="I19" s="68">
        <f>IF(H19=COTATION!$G$25,F19*1,IF(H19=COTATION!$F$25,F19*0.5,IF(H19=COTATION!$E$25,F19*0.25,F19)))</f>
        <v>0</v>
      </c>
      <c r="J19" s="43"/>
      <c r="K19" s="36"/>
      <c r="L19" s="36"/>
      <c r="M19" s="93"/>
      <c r="N19" s="7"/>
    </row>
    <row r="20" spans="1:14" ht="60" customHeight="1">
      <c r="A20" s="38"/>
      <c r="B20" s="36"/>
      <c r="C20" s="41"/>
      <c r="D20" s="4"/>
      <c r="E20" s="6"/>
      <c r="F20" s="7">
        <f t="shared" si="0"/>
        <v>0</v>
      </c>
      <c r="G20" s="43"/>
      <c r="H20" s="5"/>
      <c r="I20" s="68">
        <f>IF(H20=COTATION!$G$25,F20*1,IF(H20=COTATION!$F$25,F20*0.5,IF(H20=COTATION!$E$25,F20*0.25,F20)))</f>
        <v>0</v>
      </c>
      <c r="J20" s="43"/>
      <c r="K20" s="36"/>
      <c r="L20" s="36"/>
      <c r="M20" s="93"/>
      <c r="N20" s="7"/>
    </row>
    <row r="21" spans="1:14" ht="60" customHeight="1">
      <c r="A21" s="38"/>
      <c r="B21" s="36"/>
      <c r="C21" s="41"/>
      <c r="D21" s="4"/>
      <c r="E21" s="6"/>
      <c r="F21" s="7">
        <f t="shared" si="0"/>
        <v>0</v>
      </c>
      <c r="G21" s="43"/>
      <c r="H21" s="5"/>
      <c r="I21" s="68">
        <f>IF(H21=COTATION!$G$25,F21*1,IF(H21=COTATION!$F$25,F21*0.5,IF(H21=COTATION!$E$25,F21*0.25,F21)))</f>
        <v>0</v>
      </c>
      <c r="J21" s="43"/>
      <c r="K21" s="36"/>
      <c r="L21" s="36"/>
      <c r="M21" s="93"/>
      <c r="N21" s="7"/>
    </row>
    <row r="22" spans="1:14" ht="60" customHeight="1">
      <c r="A22" s="38"/>
      <c r="B22" s="36"/>
      <c r="C22" s="41"/>
      <c r="D22" s="4"/>
      <c r="E22" s="6"/>
      <c r="F22" s="7">
        <f t="shared" si="0"/>
        <v>0</v>
      </c>
      <c r="G22" s="43"/>
      <c r="H22" s="5"/>
      <c r="I22" s="68">
        <f>IF(H22=COTATION!$G$25,F22*1,IF(H22=COTATION!$F$25,F22*0.5,IF(H22=COTATION!$E$25,F22*0.25,F22)))</f>
        <v>0</v>
      </c>
      <c r="J22" s="43"/>
      <c r="K22" s="36"/>
      <c r="L22" s="36"/>
      <c r="M22" s="93"/>
      <c r="N22" s="7"/>
    </row>
    <row r="23" spans="1:14" ht="60" customHeight="1">
      <c r="A23" s="38"/>
      <c r="B23" s="36"/>
      <c r="C23" s="41"/>
      <c r="D23" s="4"/>
      <c r="E23" s="6"/>
      <c r="F23" s="7">
        <f t="shared" si="0"/>
        <v>0</v>
      </c>
      <c r="G23" s="43"/>
      <c r="H23" s="5"/>
      <c r="I23" s="68">
        <f>IF(H23=COTATION!$G$25,F23*1,IF(H23=COTATION!$F$25,F23*0.5,IF(H23=COTATION!$E$25,F23*0.25,F23)))</f>
        <v>0</v>
      </c>
      <c r="J23" s="43"/>
      <c r="K23" s="36"/>
      <c r="L23" s="36"/>
      <c r="M23" s="93"/>
      <c r="N23" s="7"/>
    </row>
    <row r="24" spans="1:14" ht="60" customHeight="1">
      <c r="A24" s="38"/>
      <c r="B24" s="36"/>
      <c r="C24" s="41"/>
      <c r="D24" s="4"/>
      <c r="E24" s="6"/>
      <c r="F24" s="7">
        <f t="shared" si="0"/>
        <v>0</v>
      </c>
      <c r="G24" s="43"/>
      <c r="H24" s="5"/>
      <c r="I24" s="68">
        <f>IF(H24=COTATION!$G$25,F24*1,IF(H24=COTATION!$F$25,F24*0.5,IF(H24=COTATION!$E$25,F24*0.25,F24)))</f>
        <v>0</v>
      </c>
      <c r="J24" s="43"/>
      <c r="K24" s="36"/>
      <c r="L24" s="36"/>
      <c r="M24" s="93"/>
      <c r="N24" s="7"/>
    </row>
    <row r="25" spans="1:14">
      <c r="A25" s="38"/>
      <c r="B25" s="36"/>
      <c r="C25" s="41"/>
      <c r="D25" s="4"/>
      <c r="E25" s="6"/>
      <c r="F25" s="7">
        <f t="shared" si="0"/>
        <v>0</v>
      </c>
      <c r="G25" s="43"/>
      <c r="H25" s="5"/>
      <c r="I25" s="68">
        <f>IF(H25=COTATION!$G$25,F25*1,IF(H25=COTATION!$F$25,F25*0.5,IF(H25=COTATION!$E$25,F25*0.25,F25)))</f>
        <v>0</v>
      </c>
      <c r="J25" s="43"/>
      <c r="K25" s="36"/>
      <c r="L25" s="36"/>
      <c r="M25" s="93"/>
      <c r="N25" s="7"/>
    </row>
    <row r="26" spans="1:14">
      <c r="A26" s="38"/>
      <c r="B26" s="36"/>
      <c r="C26" s="41"/>
      <c r="D26" s="4"/>
      <c r="E26" s="6"/>
      <c r="F26" s="7">
        <f t="shared" si="0"/>
        <v>0</v>
      </c>
      <c r="G26" s="43"/>
      <c r="H26" s="5"/>
      <c r="I26" s="68">
        <f>IF(H26=COTATION!$G$25,F26*1,IF(H26=COTATION!$F$25,F26*0.5,IF(H26=COTATION!$E$25,F26*0.25,F26)))</f>
        <v>0</v>
      </c>
      <c r="J26" s="43"/>
      <c r="K26" s="36"/>
      <c r="L26" s="36"/>
      <c r="M26" s="93"/>
      <c r="N26" s="7"/>
    </row>
    <row r="27" spans="1:14">
      <c r="A27" s="38"/>
      <c r="B27" s="36"/>
      <c r="C27" s="41"/>
      <c r="D27" s="4"/>
      <c r="E27" s="6"/>
      <c r="F27" s="7">
        <f t="shared" si="0"/>
        <v>0</v>
      </c>
      <c r="G27" s="43"/>
      <c r="H27" s="5"/>
      <c r="I27" s="68">
        <f>IF(H27=COTATION!$G$25,F27*1,IF(H27=COTATION!$F$25,F27*0.5,IF(H27=COTATION!$E$25,F27*0.25,F27)))</f>
        <v>0</v>
      </c>
      <c r="J27" s="43"/>
      <c r="K27" s="36"/>
      <c r="L27" s="36"/>
      <c r="M27" s="93"/>
      <c r="N27" s="7"/>
    </row>
    <row r="28" spans="1:14">
      <c r="A28" s="38"/>
      <c r="B28" s="36"/>
      <c r="C28" s="41"/>
      <c r="D28" s="4"/>
      <c r="E28" s="6"/>
      <c r="F28" s="7">
        <f t="shared" si="0"/>
        <v>0</v>
      </c>
      <c r="G28" s="43"/>
      <c r="H28" s="5"/>
      <c r="I28" s="68">
        <f>IF(H28=COTATION!$G$25,F28*1,IF(H28=COTATION!$F$25,F28*0.5,IF(H28=COTATION!$E$25,F28*0.25,F28)))</f>
        <v>0</v>
      </c>
      <c r="J28" s="43"/>
      <c r="K28" s="36"/>
      <c r="L28" s="36"/>
      <c r="M28" s="93"/>
      <c r="N28" s="7"/>
    </row>
    <row r="29" spans="1:14">
      <c r="A29" s="38"/>
      <c r="B29" s="36"/>
      <c r="C29" s="41"/>
      <c r="D29" s="4"/>
      <c r="E29" s="6"/>
      <c r="F29" s="7">
        <f t="shared" si="0"/>
        <v>0</v>
      </c>
      <c r="G29" s="43"/>
      <c r="H29" s="5"/>
      <c r="I29" s="68">
        <f>IF(H29=COTATION!$G$25,F29*1,IF(H29=COTATION!$F$25,F29*0.5,IF(H29=COTATION!$E$25,F29*0.25,F29)))</f>
        <v>0</v>
      </c>
      <c r="J29" s="43"/>
      <c r="K29" s="36"/>
      <c r="L29" s="36"/>
      <c r="M29" s="93"/>
      <c r="N29" s="7"/>
    </row>
    <row r="30" spans="1:14">
      <c r="A30" s="38"/>
      <c r="B30" s="36"/>
      <c r="C30" s="41"/>
      <c r="D30" s="4"/>
      <c r="E30" s="6"/>
      <c r="F30" s="7">
        <f t="shared" si="0"/>
        <v>0</v>
      </c>
      <c r="G30" s="43"/>
      <c r="H30" s="5"/>
      <c r="I30" s="68">
        <f>IF(H30=COTATION!$G$25,F30*1,IF(H30=COTATION!$F$25,F30*0.5,IF(H30=COTATION!$E$25,F30*0.25,F30)))</f>
        <v>0</v>
      </c>
      <c r="J30" s="43"/>
      <c r="K30" s="36"/>
      <c r="L30" s="36"/>
      <c r="M30" s="93"/>
      <c r="N30" s="7"/>
    </row>
    <row r="31" spans="1:14">
      <c r="A31" s="38"/>
      <c r="B31" s="36"/>
      <c r="C31" s="41"/>
      <c r="D31" s="4"/>
      <c r="E31" s="6"/>
      <c r="F31" s="7">
        <f t="shared" si="0"/>
        <v>0</v>
      </c>
      <c r="G31" s="43"/>
      <c r="H31" s="5"/>
      <c r="I31" s="68">
        <f>IF(H31=COTATION!$G$25,F31*1,IF(H31=COTATION!$F$25,F31*0.5,IF(H31=COTATION!$E$25,F31*0.25,F31)))</f>
        <v>0</v>
      </c>
      <c r="J31" s="43"/>
      <c r="K31" s="36"/>
      <c r="L31" s="36"/>
      <c r="M31" s="93"/>
      <c r="N31" s="7"/>
    </row>
    <row r="32" spans="1:14">
      <c r="A32" s="38"/>
      <c r="B32" s="36"/>
      <c r="C32" s="41"/>
      <c r="D32" s="4"/>
      <c r="E32" s="6"/>
      <c r="F32" s="7">
        <f t="shared" si="0"/>
        <v>0</v>
      </c>
      <c r="G32" s="43"/>
      <c r="H32" s="5"/>
      <c r="I32" s="68">
        <f>IF(H32=COTATION!$G$25,F32*1,IF(H32=COTATION!$F$25,F32*0.5,IF(H32=COTATION!$E$25,F32*0.25,F32)))</f>
        <v>0</v>
      </c>
      <c r="J32" s="43"/>
      <c r="K32" s="36"/>
      <c r="L32" s="36"/>
      <c r="M32" s="93"/>
      <c r="N32" s="7"/>
    </row>
    <row r="33" spans="1:14">
      <c r="A33" s="38"/>
      <c r="B33" s="36"/>
      <c r="C33" s="41"/>
      <c r="D33" s="4"/>
      <c r="E33" s="6"/>
      <c r="F33" s="7">
        <f t="shared" si="0"/>
        <v>0</v>
      </c>
      <c r="G33" s="43"/>
      <c r="H33" s="5"/>
      <c r="I33" s="68">
        <f>IF(H33=COTATION!$G$25,F33*1,IF(H33=COTATION!$F$25,F33*0.5,IF(H33=COTATION!$E$25,F33*0.25,F33)))</f>
        <v>0</v>
      </c>
      <c r="J33" s="43"/>
      <c r="K33" s="36"/>
      <c r="L33" s="36"/>
      <c r="M33" s="93"/>
      <c r="N33" s="7"/>
    </row>
    <row r="34" spans="1:14">
      <c r="A34" s="38"/>
      <c r="B34" s="36"/>
      <c r="C34" s="41"/>
      <c r="D34" s="4"/>
      <c r="E34" s="6"/>
      <c r="F34" s="7">
        <f t="shared" si="0"/>
        <v>0</v>
      </c>
      <c r="G34" s="43"/>
      <c r="H34" s="5"/>
      <c r="I34" s="68">
        <f>IF(H34=COTATION!$G$25,F34*1,IF(H34=COTATION!$F$25,F34*0.5,IF(H34=COTATION!$E$25,F34*0.25,F34)))</f>
        <v>0</v>
      </c>
      <c r="J34" s="43"/>
      <c r="K34" s="36"/>
      <c r="L34" s="36"/>
      <c r="M34" s="93"/>
      <c r="N34" s="7"/>
    </row>
    <row r="35" spans="1:14">
      <c r="A35" s="38"/>
      <c r="B35" s="36"/>
      <c r="C35" s="41"/>
      <c r="D35" s="4"/>
      <c r="E35" s="6"/>
      <c r="F35" s="7">
        <f t="shared" si="0"/>
        <v>0</v>
      </c>
      <c r="G35" s="43"/>
      <c r="H35" s="5"/>
      <c r="I35" s="68">
        <f>IF(H35=COTATION!$G$25,F35*1,IF(H35=COTATION!$F$25,F35*0.5,IF(H35=COTATION!$E$25,F35*0.25,F35)))</f>
        <v>0</v>
      </c>
      <c r="J35" s="43"/>
      <c r="K35" s="36"/>
      <c r="L35" s="36"/>
      <c r="M35" s="93"/>
      <c r="N35" s="7"/>
    </row>
    <row r="36" spans="1:14">
      <c r="A36" s="38"/>
      <c r="B36" s="36"/>
      <c r="C36" s="41"/>
      <c r="D36" s="4"/>
      <c r="E36" s="6"/>
      <c r="F36" s="7">
        <f t="shared" si="0"/>
        <v>0</v>
      </c>
      <c r="G36" s="43"/>
      <c r="H36" s="5"/>
      <c r="I36" s="68">
        <f>IF(H36=COTATION!$G$25,F36*1,IF(H36=COTATION!$F$25,F36*0.5,IF(H36=COTATION!$E$25,F36*0.25,F36)))</f>
        <v>0</v>
      </c>
      <c r="J36" s="43"/>
      <c r="K36" s="36"/>
      <c r="L36" s="36"/>
      <c r="M36" s="93"/>
      <c r="N36" s="7"/>
    </row>
    <row r="37" spans="1:14">
      <c r="A37" s="38"/>
      <c r="B37" s="36"/>
      <c r="C37" s="41"/>
      <c r="D37" s="4"/>
      <c r="E37" s="6"/>
      <c r="F37" s="7">
        <f t="shared" si="0"/>
        <v>0</v>
      </c>
      <c r="G37" s="43"/>
      <c r="H37" s="5"/>
      <c r="I37" s="68">
        <f>IF(H37=COTATION!$G$25,F37*1,IF(H37=COTATION!$F$25,F37*0.5,IF(H37=COTATION!$E$25,F37*0.25,F37)))</f>
        <v>0</v>
      </c>
      <c r="J37" s="43"/>
      <c r="K37" s="36"/>
      <c r="L37" s="36"/>
      <c r="M37" s="93"/>
      <c r="N37" s="7"/>
    </row>
    <row r="38" spans="1:14">
      <c r="A38" s="38"/>
      <c r="B38" s="36"/>
      <c r="C38" s="41"/>
      <c r="D38" s="4"/>
      <c r="E38" s="6"/>
      <c r="F38" s="7">
        <f t="shared" si="0"/>
        <v>0</v>
      </c>
      <c r="G38" s="43"/>
      <c r="H38" s="5"/>
      <c r="I38" s="68">
        <f>IF(H38=COTATION!$G$25,F38*1,IF(H38=COTATION!$F$25,F38*0.5,IF(H38=COTATION!$E$25,F38*0.25,F38)))</f>
        <v>0</v>
      </c>
      <c r="J38" s="43"/>
      <c r="K38" s="36"/>
      <c r="L38" s="36"/>
      <c r="M38" s="93"/>
      <c r="N38" s="7"/>
    </row>
    <row r="39" spans="1:14">
      <c r="A39" s="38"/>
      <c r="B39" s="36"/>
      <c r="C39" s="41"/>
      <c r="D39" s="4"/>
      <c r="E39" s="6"/>
      <c r="F39" s="7">
        <f t="shared" si="0"/>
        <v>0</v>
      </c>
      <c r="G39" s="43"/>
      <c r="H39" s="5"/>
      <c r="I39" s="68">
        <f>IF(H39=COTATION!$G$25,F39*1,IF(H39=COTATION!$F$25,F39*0.5,IF(H39=COTATION!$E$25,F39*0.25,F39)))</f>
        <v>0</v>
      </c>
      <c r="J39" s="43"/>
      <c r="K39" s="36"/>
      <c r="L39" s="36"/>
      <c r="M39" s="93"/>
      <c r="N39" s="7"/>
    </row>
    <row r="40" spans="1:14">
      <c r="A40" s="38"/>
      <c r="B40" s="36"/>
      <c r="C40" s="41"/>
      <c r="D40" s="4"/>
      <c r="E40" s="6"/>
      <c r="F40" s="7">
        <f t="shared" si="0"/>
        <v>0</v>
      </c>
      <c r="G40" s="43"/>
      <c r="H40" s="5"/>
      <c r="I40" s="68">
        <f>IF(H40=COTATION!$G$25,F40*1,IF(H40=COTATION!$F$25,F40*0.5,IF(H40=COTATION!$E$25,F40*0.25,F40)))</f>
        <v>0</v>
      </c>
      <c r="J40" s="43"/>
      <c r="K40" s="36"/>
      <c r="L40" s="36"/>
      <c r="M40" s="93"/>
      <c r="N40" s="7"/>
    </row>
    <row r="41" spans="1:14">
      <c r="A41" s="38"/>
      <c r="B41" s="36"/>
      <c r="C41" s="41"/>
      <c r="D41" s="4"/>
      <c r="E41" s="6"/>
      <c r="F41" s="7">
        <f t="shared" si="0"/>
        <v>0</v>
      </c>
      <c r="G41" s="43"/>
      <c r="H41" s="5"/>
      <c r="I41" s="68">
        <f>IF(H41=COTATION!$G$25,F41*1,IF(H41=COTATION!$F$25,F41*0.5,IF(H41=COTATION!$E$25,F41*0.25,F41)))</f>
        <v>0</v>
      </c>
      <c r="J41" s="43"/>
      <c r="K41" s="36"/>
      <c r="L41" s="36"/>
      <c r="M41" s="93"/>
      <c r="N41" s="7"/>
    </row>
    <row r="42" spans="1:14">
      <c r="A42" s="38"/>
      <c r="B42" s="36"/>
      <c r="C42" s="41"/>
      <c r="D42" s="4"/>
      <c r="E42" s="6"/>
      <c r="F42" s="7">
        <f t="shared" si="0"/>
        <v>0</v>
      </c>
      <c r="G42" s="43"/>
      <c r="H42" s="5"/>
      <c r="I42" s="68">
        <f>IF(H42=COTATION!$G$25,F42*1,IF(H42=COTATION!$F$25,F42*0.5,IF(H42=COTATION!$E$25,F42*0.25,F42)))</f>
        <v>0</v>
      </c>
      <c r="J42" s="43"/>
      <c r="K42" s="36"/>
      <c r="L42" s="36"/>
      <c r="M42" s="93"/>
      <c r="N42" s="7"/>
    </row>
    <row r="43" spans="1:14">
      <c r="A43" s="38"/>
      <c r="B43" s="36"/>
      <c r="C43" s="41"/>
      <c r="D43" s="4"/>
      <c r="E43" s="6"/>
      <c r="F43" s="7">
        <f t="shared" si="0"/>
        <v>0</v>
      </c>
      <c r="G43" s="43"/>
      <c r="H43" s="5"/>
      <c r="I43" s="68">
        <f>IF(H43=COTATION!$G$25,F43*1,IF(H43=COTATION!$F$25,F43*0.5,IF(H43=COTATION!$E$25,F43*0.25,F43)))</f>
        <v>0</v>
      </c>
      <c r="J43" s="43"/>
      <c r="K43" s="36"/>
      <c r="L43" s="36"/>
      <c r="M43" s="93"/>
      <c r="N43" s="7"/>
    </row>
    <row r="44" spans="1:14">
      <c r="A44" s="38"/>
      <c r="B44" s="36"/>
      <c r="C44" s="41"/>
      <c r="D44" s="4"/>
      <c r="E44" s="6"/>
      <c r="F44" s="7">
        <f t="shared" si="0"/>
        <v>0</v>
      </c>
      <c r="G44" s="43"/>
      <c r="H44" s="5"/>
      <c r="I44" s="68">
        <f>IF(H44=COTATION!$G$25,F44*1,IF(H44=COTATION!$F$25,F44*0.5,IF(H44=COTATION!$E$25,F44*0.25,F44)))</f>
        <v>0</v>
      </c>
      <c r="J44" s="43"/>
      <c r="K44" s="36"/>
      <c r="L44" s="36"/>
      <c r="M44" s="93"/>
      <c r="N44" s="7"/>
    </row>
    <row r="45" spans="1:14">
      <c r="A45" s="38"/>
      <c r="B45" s="36"/>
      <c r="C45" s="41"/>
      <c r="D45" s="4"/>
      <c r="E45" s="6"/>
      <c r="F45" s="7">
        <f t="shared" si="0"/>
        <v>0</v>
      </c>
      <c r="G45" s="43"/>
      <c r="H45" s="5"/>
      <c r="I45" s="68">
        <f>IF(H45=COTATION!$G$25,F45*1,IF(H45=COTATION!$F$25,F45*0.5,IF(H45=COTATION!$E$25,F45*0.25,F45)))</f>
        <v>0</v>
      </c>
      <c r="J45" s="43"/>
      <c r="K45" s="36"/>
      <c r="L45" s="36"/>
      <c r="M45" s="93"/>
      <c r="N45" s="7"/>
    </row>
    <row r="46" spans="1:14">
      <c r="A46" s="38"/>
      <c r="B46" s="36"/>
      <c r="C46" s="41"/>
      <c r="D46" s="4"/>
      <c r="E46" s="6"/>
      <c r="F46" s="7">
        <f t="shared" si="0"/>
        <v>0</v>
      </c>
      <c r="G46" s="43"/>
      <c r="H46" s="5"/>
      <c r="I46" s="68">
        <f>IF(H46=COTATION!$G$25,F46*1,IF(H46=COTATION!$F$25,F46*0.5,IF(H46=COTATION!$E$25,F46*0.25,F46)))</f>
        <v>0</v>
      </c>
      <c r="J46" s="43"/>
      <c r="K46" s="36"/>
      <c r="L46" s="36"/>
      <c r="M46" s="93"/>
      <c r="N46" s="7"/>
    </row>
    <row r="47" spans="1:14">
      <c r="A47" s="38"/>
      <c r="B47" s="36"/>
      <c r="C47" s="41"/>
      <c r="D47" s="4"/>
      <c r="E47" s="6"/>
      <c r="F47" s="7">
        <f t="shared" si="0"/>
        <v>0</v>
      </c>
      <c r="G47" s="43"/>
      <c r="H47" s="5"/>
      <c r="I47" s="68">
        <f>IF(H47=COTATION!$G$25,F47*1,IF(H47=COTATION!$F$25,F47*0.5,IF(H47=COTATION!$E$25,F47*0.25,F47)))</f>
        <v>0</v>
      </c>
      <c r="J47" s="43"/>
      <c r="K47" s="36"/>
      <c r="L47" s="36"/>
      <c r="M47" s="93"/>
      <c r="N47" s="7"/>
    </row>
    <row r="48" spans="1:14">
      <c r="A48" s="38"/>
      <c r="B48" s="36"/>
      <c r="C48" s="41"/>
      <c r="D48" s="4"/>
      <c r="E48" s="6"/>
      <c r="F48" s="7">
        <f t="shared" si="0"/>
        <v>0</v>
      </c>
      <c r="G48" s="43"/>
      <c r="H48" s="5"/>
      <c r="I48" s="68">
        <f>IF(H48=COTATION!$G$25,F48*1,IF(H48=COTATION!$F$25,F48*0.5,IF(H48=COTATION!$E$25,F48*0.25,F48)))</f>
        <v>0</v>
      </c>
      <c r="J48" s="43"/>
      <c r="K48" s="36"/>
      <c r="L48" s="36"/>
      <c r="M48" s="93"/>
      <c r="N48" s="7"/>
    </row>
    <row r="49" spans="1:14">
      <c r="A49" s="38"/>
      <c r="B49" s="36"/>
      <c r="C49" s="41"/>
      <c r="D49" s="4"/>
      <c r="E49" s="6"/>
      <c r="F49" s="7">
        <f t="shared" si="0"/>
        <v>0</v>
      </c>
      <c r="G49" s="43"/>
      <c r="H49" s="5"/>
      <c r="I49" s="68">
        <f>IF(H49=COTATION!$G$25,F49*1,IF(H49=COTATION!$F$25,F49*0.5,IF(H49=COTATION!$E$25,F49*0.25,F49)))</f>
        <v>0</v>
      </c>
      <c r="J49" s="43"/>
      <c r="K49" s="36"/>
      <c r="L49" s="36"/>
      <c r="M49" s="93"/>
      <c r="N49" s="7"/>
    </row>
    <row r="50" spans="1:14">
      <c r="A50" s="38"/>
      <c r="B50" s="36"/>
      <c r="C50" s="41"/>
      <c r="D50" s="4"/>
      <c r="E50" s="6"/>
      <c r="F50" s="7">
        <f t="shared" si="0"/>
        <v>0</v>
      </c>
      <c r="G50" s="43"/>
      <c r="H50" s="5"/>
      <c r="I50" s="68">
        <f>IF(H50=COTATION!$G$25,F50*1,IF(H50=COTATION!$F$25,F50*0.5,IF(H50=COTATION!$E$25,F50*0.25,F50)))</f>
        <v>0</v>
      </c>
      <c r="J50" s="43"/>
      <c r="K50" s="36"/>
      <c r="L50" s="36"/>
      <c r="M50" s="93"/>
      <c r="N50" s="7"/>
    </row>
    <row r="51" spans="1:14">
      <c r="A51" s="38"/>
      <c r="B51" s="36"/>
      <c r="C51" s="41"/>
      <c r="D51" s="4"/>
      <c r="E51" s="6"/>
      <c r="F51" s="7">
        <f t="shared" si="0"/>
        <v>0</v>
      </c>
      <c r="G51" s="43"/>
      <c r="H51" s="5"/>
      <c r="I51" s="68">
        <f>IF(H51=COTATION!$G$25,F51*1,IF(H51=COTATION!$F$25,F51*0.5,IF(H51=COTATION!$E$25,F51*0.25,F51)))</f>
        <v>0</v>
      </c>
      <c r="J51" s="43"/>
      <c r="K51" s="36"/>
      <c r="L51" s="36"/>
      <c r="M51" s="93"/>
      <c r="N51" s="7"/>
    </row>
    <row r="52" spans="1:14">
      <c r="A52" s="38"/>
      <c r="B52" s="36"/>
      <c r="C52" s="41"/>
      <c r="D52" s="4"/>
      <c r="E52" s="6"/>
      <c r="F52" s="7">
        <f t="shared" si="0"/>
        <v>0</v>
      </c>
      <c r="G52" s="43"/>
      <c r="H52" s="5"/>
      <c r="I52" s="68">
        <f>IF(H52=COTATION!$G$25,F52*1,IF(H52=COTATION!$F$25,F52*0.5,IF(H52=COTATION!$E$25,F52*0.25,F52)))</f>
        <v>0</v>
      </c>
      <c r="J52" s="43"/>
      <c r="K52" s="36"/>
      <c r="L52" s="36"/>
      <c r="M52" s="93"/>
      <c r="N52" s="7"/>
    </row>
    <row r="53" spans="1:14">
      <c r="A53" s="38"/>
      <c r="B53" s="36"/>
      <c r="C53" s="41"/>
      <c r="D53" s="4"/>
      <c r="E53" s="6"/>
      <c r="F53" s="7">
        <f t="shared" si="0"/>
        <v>0</v>
      </c>
      <c r="G53" s="43"/>
      <c r="H53" s="5"/>
      <c r="I53" s="68">
        <f>IF(H53=COTATION!$G$25,F53*1,IF(H53=COTATION!$F$25,F53*0.5,IF(H53=COTATION!$E$25,F53*0.25,F53)))</f>
        <v>0</v>
      </c>
      <c r="J53" s="43"/>
      <c r="K53" s="36"/>
      <c r="L53" s="36"/>
      <c r="M53" s="93"/>
      <c r="N53" s="7"/>
    </row>
    <row r="54" spans="1:14">
      <c r="A54" s="38"/>
      <c r="B54" s="36"/>
      <c r="C54" s="41"/>
      <c r="D54" s="4"/>
      <c r="E54" s="6"/>
      <c r="F54" s="7">
        <f t="shared" si="0"/>
        <v>0</v>
      </c>
      <c r="G54" s="43"/>
      <c r="H54" s="5"/>
      <c r="I54" s="68">
        <f>IF(H54=COTATION!$G$25,F54*1,IF(H54=COTATION!$F$25,F54*0.5,IF(H54=COTATION!$E$25,F54*0.25,F54)))</f>
        <v>0</v>
      </c>
      <c r="J54" s="43"/>
      <c r="K54" s="36"/>
      <c r="L54" s="36"/>
      <c r="M54" s="93"/>
      <c r="N54" s="7"/>
    </row>
  </sheetData>
  <autoFilter ref="A6:L6" xr:uid="{00000000-0009-0000-0000-000003000000}"/>
  <mergeCells count="10">
    <mergeCell ref="A5:C5"/>
    <mergeCell ref="D5:F5"/>
    <mergeCell ref="H5:I5"/>
    <mergeCell ref="J5:N5"/>
    <mergeCell ref="A1:N1"/>
    <mergeCell ref="A2:B3"/>
    <mergeCell ref="C2:D2"/>
    <mergeCell ref="E2:I3"/>
    <mergeCell ref="K2:N2"/>
    <mergeCell ref="K3:N3"/>
  </mergeCells>
  <conditionalFormatting sqref="F6:F54">
    <cfRule type="cellIs" dxfId="18" priority="10" operator="equal">
      <formula>0</formula>
    </cfRule>
  </conditionalFormatting>
  <conditionalFormatting sqref="F7:F54">
    <cfRule type="cellIs" dxfId="17" priority="7" operator="greaterThan">
      <formula>6</formula>
    </cfRule>
    <cfRule type="cellIs" dxfId="16" priority="8" operator="between">
      <formula>4</formula>
      <formula>6</formula>
    </cfRule>
    <cfRule type="cellIs" dxfId="15" priority="9" operator="between">
      <formula>0.5</formula>
      <formula>3</formula>
    </cfRule>
  </conditionalFormatting>
  <conditionalFormatting sqref="I6:I54">
    <cfRule type="cellIs" dxfId="14" priority="2" operator="equal">
      <formula>0</formula>
    </cfRule>
  </conditionalFormatting>
  <conditionalFormatting sqref="I7:I54">
    <cfRule type="cellIs" priority="1" stopIfTrue="1" operator="equal">
      <formula>FALSE</formula>
    </cfRule>
    <cfRule type="cellIs" dxfId="13" priority="3" operator="greaterThan">
      <formula>6</formula>
    </cfRule>
    <cfRule type="cellIs" dxfId="12" priority="4" operator="between">
      <formula>3</formula>
      <formula>6</formula>
    </cfRule>
    <cfRule type="cellIs" dxfId="11" priority="5" operator="lessThan">
      <formula>3</formula>
    </cfRule>
  </conditionalFormatting>
  <pageMargins left="0.70866141732283472" right="0.70866141732283472" top="0.74803149606299213" bottom="0.74803149606299213" header="0.31496062992125984" footer="0.31496062992125984"/>
  <pageSetup paperSize="9" scale="51" fitToHeight="0" orientation="landscape" r:id="rId1"/>
  <headerFooter>
    <oddFooter>&amp;LTrame Document Unique | SIST-ON |  2022&amp;C&amp;A&amp;RPage &amp;P de &amp;N</oddFoot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A9837FCC-B103-4D8D-AC23-8779BD0BB396}">
          <x14:formula1>
            <xm:f>COTATION!$C$3:$C$6</xm:f>
          </x14:formula1>
          <xm:sqref>D7:D54</xm:sqref>
        </x14:dataValidation>
        <x14:dataValidation type="list" allowBlank="1" showInputMessage="1" showErrorMessage="1" xr:uid="{B35E18F1-8A17-4CBB-9F45-47962D997994}">
          <x14:formula1>
            <xm:f>COTATION!$E$8:$H$8</xm:f>
          </x14:formula1>
          <xm:sqref>E7:E54</xm:sqref>
        </x14:dataValidation>
        <x14:dataValidation type="list" allowBlank="1" showInputMessage="1" showErrorMessage="1" xr:uid="{C88D1BD6-AA3C-474E-A780-A1A9ECC6DADA}">
          <x14:formula1>
            <xm:f>'RISQUES '!$B$3:$B$44</xm:f>
          </x14:formula1>
          <xm:sqref>A7:A54</xm:sqref>
        </x14:dataValidation>
        <x14:dataValidation type="list" allowBlank="1" showInputMessage="1" showErrorMessage="1" xr:uid="{FC568506-DBF5-4689-A7ED-18B35F3002D6}">
          <x14:formula1>
            <xm:f>'RISQUES '!$B$76:$B$80</xm:f>
          </x14:formula1>
          <xm:sqref>M7:M54</xm:sqref>
        </x14:dataValidation>
        <x14:dataValidation type="list" allowBlank="1" showInputMessage="1" showErrorMessage="1" xr:uid="{67C725D8-D9C1-4EF9-BBA9-0CD7A15FF597}">
          <x14:formula1>
            <xm:f>COTATION!$E$25:$G$25</xm:f>
          </x14:formula1>
          <xm:sqref>H7:H54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E134-702D-4A0C-B6DD-6FA02EC659C2}">
  <sheetPr>
    <pageSetUpPr fitToPage="1"/>
  </sheetPr>
  <dimension ref="A1:N72"/>
  <sheetViews>
    <sheetView showGridLines="0" view="pageBreakPreview" zoomScale="60" zoomScaleNormal="60" zoomScalePageLayoutView="51" workbookViewId="0">
      <selection activeCell="M24" sqref="M24"/>
    </sheetView>
  </sheetViews>
  <sheetFormatPr baseColWidth="10" defaultRowHeight="15"/>
  <cols>
    <col min="1" max="1" width="3.5703125" customWidth="1"/>
    <col min="2" max="13" width="17.85546875" customWidth="1"/>
    <col min="14" max="14" width="5.140625" customWidth="1"/>
  </cols>
  <sheetData>
    <row r="1" spans="1:14" ht="28.5" customHeight="1">
      <c r="A1" s="174" t="s">
        <v>177</v>
      </c>
      <c r="B1" s="174"/>
      <c r="C1" s="174"/>
      <c r="D1" s="174"/>
      <c r="E1" s="174"/>
      <c r="F1" s="174"/>
      <c r="G1" s="174"/>
      <c r="H1" s="174"/>
      <c r="I1" s="174"/>
      <c r="J1" s="174"/>
      <c r="K1" s="174"/>
      <c r="L1" s="174"/>
      <c r="M1" s="174"/>
      <c r="N1" s="174"/>
    </row>
    <row r="3" spans="1:14" ht="18">
      <c r="B3" s="61" t="s">
        <v>178</v>
      </c>
    </row>
    <row r="4" spans="1:14" ht="31.5" customHeight="1">
      <c r="A4" s="32"/>
      <c r="B4" s="115"/>
      <c r="C4" s="51"/>
      <c r="D4" s="51"/>
      <c r="E4" s="51"/>
      <c r="F4" s="51"/>
      <c r="G4" s="51"/>
      <c r="H4" s="51"/>
      <c r="I4" s="51"/>
      <c r="J4" s="51"/>
      <c r="K4" s="51"/>
      <c r="L4" s="51"/>
      <c r="M4" s="49"/>
    </row>
    <row r="5" spans="1:14" ht="31.5" customHeight="1">
      <c r="A5" s="32"/>
      <c r="B5" s="116"/>
      <c r="M5" s="117"/>
    </row>
    <row r="6" spans="1:14" ht="31.5" customHeight="1">
      <c r="A6" s="32"/>
      <c r="B6" s="116"/>
      <c r="M6" s="117"/>
    </row>
    <row r="7" spans="1:14" ht="31.5" customHeight="1">
      <c r="A7" s="32"/>
      <c r="B7" s="118"/>
      <c r="M7" s="117"/>
    </row>
    <row r="8" spans="1:14" ht="31.5" customHeight="1">
      <c r="A8" s="32"/>
      <c r="B8" s="116"/>
      <c r="M8" s="117"/>
    </row>
    <row r="9" spans="1:14" ht="31.5" customHeight="1">
      <c r="A9" s="32"/>
      <c r="B9" s="116"/>
      <c r="M9" s="117"/>
    </row>
    <row r="10" spans="1:14" ht="31.5" customHeight="1">
      <c r="A10" s="32"/>
      <c r="B10" s="116"/>
      <c r="M10" s="117"/>
    </row>
    <row r="11" spans="1:14" ht="31.5" customHeight="1">
      <c r="A11" s="32"/>
      <c r="B11" s="119"/>
      <c r="M11" s="117"/>
    </row>
    <row r="12" spans="1:14" ht="31.5" customHeight="1">
      <c r="A12" s="32"/>
      <c r="B12" s="116"/>
      <c r="M12" s="117"/>
    </row>
    <row r="13" spans="1:14" ht="31.5" customHeight="1">
      <c r="A13" s="32"/>
      <c r="B13" s="116"/>
      <c r="M13" s="117"/>
    </row>
    <row r="14" spans="1:14" ht="31.5" customHeight="1">
      <c r="A14" s="32"/>
      <c r="B14" s="116"/>
      <c r="M14" s="117"/>
    </row>
    <row r="15" spans="1:14" ht="31.5" customHeight="1">
      <c r="A15" s="32"/>
      <c r="B15" s="116"/>
      <c r="M15" s="117"/>
    </row>
    <row r="16" spans="1:14" ht="31.5" customHeight="1">
      <c r="A16" s="32"/>
      <c r="B16" s="116"/>
      <c r="M16" s="117"/>
    </row>
    <row r="17" spans="1:13" ht="31.5" customHeight="1">
      <c r="A17" s="32"/>
      <c r="B17" s="116"/>
      <c r="M17" s="117"/>
    </row>
    <row r="18" spans="1:13" ht="31.5" customHeight="1">
      <c r="A18" s="32"/>
      <c r="B18" s="119"/>
      <c r="M18" s="117"/>
    </row>
    <row r="19" spans="1:13" ht="31.5" customHeight="1">
      <c r="A19" s="32"/>
      <c r="B19" s="116"/>
      <c r="M19" s="117"/>
    </row>
    <row r="20" spans="1:13" ht="31.5" customHeight="1">
      <c r="A20" s="32"/>
      <c r="B20" s="116"/>
      <c r="M20" s="117"/>
    </row>
    <row r="21" spans="1:13" ht="31.5" customHeight="1">
      <c r="A21" s="32"/>
      <c r="B21" s="116"/>
      <c r="M21" s="117"/>
    </row>
    <row r="22" spans="1:13" ht="31.5" customHeight="1">
      <c r="A22" s="32"/>
      <c r="B22" s="116"/>
      <c r="M22" s="117"/>
    </row>
    <row r="23" spans="1:13" ht="31.5" customHeight="1">
      <c r="A23" s="32"/>
      <c r="B23" s="116"/>
      <c r="M23" s="117"/>
    </row>
    <row r="24" spans="1:13" ht="31.5" customHeight="1">
      <c r="A24" s="32"/>
      <c r="B24" s="119"/>
      <c r="M24" s="117"/>
    </row>
    <row r="25" spans="1:13" ht="31.5" customHeight="1">
      <c r="A25" s="32"/>
      <c r="B25" s="116"/>
      <c r="M25" s="117"/>
    </row>
    <row r="26" spans="1:13" ht="31.5" customHeight="1">
      <c r="A26" s="32"/>
      <c r="B26" s="116"/>
      <c r="M26" s="117"/>
    </row>
    <row r="27" spans="1:13" ht="31.5" customHeight="1">
      <c r="A27" s="32"/>
      <c r="B27" s="116"/>
      <c r="M27" s="117"/>
    </row>
    <row r="28" spans="1:13" ht="31.5" customHeight="1">
      <c r="A28" s="32"/>
      <c r="B28" s="120"/>
      <c r="C28" s="52"/>
      <c r="D28" s="52"/>
      <c r="E28" s="52"/>
      <c r="F28" s="52"/>
      <c r="G28" s="52"/>
      <c r="H28" s="52"/>
      <c r="I28" s="52"/>
      <c r="J28" s="52"/>
      <c r="K28" s="52"/>
      <c r="L28" s="52"/>
      <c r="M28" s="50"/>
    </row>
    <row r="29" spans="1:13">
      <c r="A29" s="32"/>
      <c r="B29" s="58"/>
    </row>
    <row r="30" spans="1:13">
      <c r="A30" s="32"/>
      <c r="B30" s="58"/>
    </row>
    <row r="31" spans="1:13">
      <c r="A31" s="32"/>
      <c r="B31" s="58"/>
    </row>
    <row r="32" spans="1:13">
      <c r="A32" s="32"/>
      <c r="B32" s="58"/>
    </row>
    <row r="33" spans="1:2" ht="18">
      <c r="A33" s="32"/>
      <c r="B33" s="61"/>
    </row>
    <row r="34" spans="1:2">
      <c r="A34" s="32"/>
      <c r="B34" s="58"/>
    </row>
    <row r="35" spans="1:2">
      <c r="A35" s="32"/>
      <c r="B35" s="58"/>
    </row>
    <row r="36" spans="1:2">
      <c r="A36" s="32"/>
      <c r="B36" s="58"/>
    </row>
    <row r="37" spans="1:2">
      <c r="A37" s="32"/>
      <c r="B37" s="58"/>
    </row>
    <row r="38" spans="1:2">
      <c r="A38" s="32"/>
      <c r="B38" s="58"/>
    </row>
    <row r="39" spans="1:2">
      <c r="A39" s="32"/>
      <c r="B39" s="58"/>
    </row>
    <row r="40" spans="1:2">
      <c r="A40" s="32"/>
      <c r="B40" s="58"/>
    </row>
    <row r="41" spans="1:2">
      <c r="A41" s="32"/>
      <c r="B41" s="58"/>
    </row>
    <row r="42" spans="1:2">
      <c r="A42" s="32"/>
      <c r="B42" s="58"/>
    </row>
    <row r="43" spans="1:2">
      <c r="A43" s="32"/>
      <c r="B43" s="58"/>
    </row>
    <row r="44" spans="1:2">
      <c r="A44" s="32"/>
      <c r="B44" s="58"/>
    </row>
    <row r="45" spans="1:2">
      <c r="A45" s="32"/>
      <c r="B45" s="58"/>
    </row>
    <row r="46" spans="1:2">
      <c r="B46" s="58"/>
    </row>
    <row r="47" spans="1:2">
      <c r="B47" s="58"/>
    </row>
    <row r="48" spans="1:2">
      <c r="B48" s="58"/>
    </row>
    <row r="49" spans="2:2">
      <c r="B49" s="58"/>
    </row>
    <row r="50" spans="2:2">
      <c r="B50" s="58"/>
    </row>
    <row r="51" spans="2:2">
      <c r="B51" s="58"/>
    </row>
    <row r="52" spans="2:2">
      <c r="B52" s="58"/>
    </row>
    <row r="53" spans="2:2">
      <c r="B53" s="58"/>
    </row>
    <row r="54" spans="2:2">
      <c r="B54" s="58"/>
    </row>
    <row r="55" spans="2:2">
      <c r="B55" s="58"/>
    </row>
    <row r="56" spans="2:2">
      <c r="B56" s="58"/>
    </row>
    <row r="57" spans="2:2">
      <c r="B57" s="58"/>
    </row>
    <row r="58" spans="2:2">
      <c r="B58" s="58"/>
    </row>
    <row r="59" spans="2:2">
      <c r="B59" s="58"/>
    </row>
    <row r="60" spans="2:2">
      <c r="B60" s="58"/>
    </row>
    <row r="61" spans="2:2">
      <c r="B61" s="58"/>
    </row>
    <row r="62" spans="2:2">
      <c r="B62" s="58"/>
    </row>
    <row r="63" spans="2:2">
      <c r="B63" s="58"/>
    </row>
    <row r="64" spans="2:2">
      <c r="B64" s="58"/>
    </row>
    <row r="65" spans="2:2">
      <c r="B65" s="58"/>
    </row>
    <row r="66" spans="2:2">
      <c r="B66" s="58"/>
    </row>
    <row r="67" spans="2:2">
      <c r="B67" s="58"/>
    </row>
    <row r="68" spans="2:2">
      <c r="B68" s="58"/>
    </row>
    <row r="69" spans="2:2">
      <c r="B69" s="58"/>
    </row>
    <row r="70" spans="2:2">
      <c r="B70" s="58"/>
    </row>
    <row r="71" spans="2:2">
      <c r="B71" s="58"/>
    </row>
    <row r="72" spans="2:2">
      <c r="B72" s="58"/>
    </row>
  </sheetData>
  <mergeCells count="1">
    <mergeCell ref="A1:N1"/>
  </mergeCells>
  <pageMargins left="0.7" right="0.7" top="0.75" bottom="0.75" header="0.3" footer="0.3"/>
  <pageSetup paperSize="9" scale="57" orientation="landscape" r:id="rId1"/>
  <headerFooter>
    <oddFooter>&amp;LTrame Document Unique | SIST-ON |  2022&amp;C&amp;A&amp;RPage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16</vt:i4>
      </vt:variant>
    </vt:vector>
  </HeadingPairs>
  <TitlesOfParts>
    <vt:vector size="28" baseType="lpstr">
      <vt:lpstr>DESCRIPTION</vt:lpstr>
      <vt:lpstr>METHODOLOGIE - REGLEMENTATION</vt:lpstr>
      <vt:lpstr>COTATION</vt:lpstr>
      <vt:lpstr>UT 1</vt:lpstr>
      <vt:lpstr>UT 2</vt:lpstr>
      <vt:lpstr>UT 3</vt:lpstr>
      <vt:lpstr>UT 4</vt:lpstr>
      <vt:lpstr>UT 5</vt:lpstr>
      <vt:lpstr>QVCT</vt:lpstr>
      <vt:lpstr>RISQUES </vt:lpstr>
      <vt:lpstr>AIDE EVALUATION RPS</vt:lpstr>
      <vt:lpstr>Fiche Outil + Exemples</vt:lpstr>
      <vt:lpstr>'Fiche Outil + Exemples'!Impression_des_titres</vt:lpstr>
      <vt:lpstr>'UT 1'!Impression_des_titres</vt:lpstr>
      <vt:lpstr>'UT 2'!Impression_des_titres</vt:lpstr>
      <vt:lpstr>'UT 3'!Impression_des_titres</vt:lpstr>
      <vt:lpstr>'UT 4'!Impression_des_titres</vt:lpstr>
      <vt:lpstr>'UT 5'!Impression_des_titres</vt:lpstr>
      <vt:lpstr>'AIDE EVALUATION RPS'!Zone_d_impression</vt:lpstr>
      <vt:lpstr>COTATION!Zone_d_impression</vt:lpstr>
      <vt:lpstr>'Fiche Outil + Exemples'!Zone_d_impression</vt:lpstr>
      <vt:lpstr>'METHODOLOGIE - REGLEMENTATION'!Zone_d_impression</vt:lpstr>
      <vt:lpstr>QVCT!Zone_d_impression</vt:lpstr>
      <vt:lpstr>'UT 1'!Zone_d_impression</vt:lpstr>
      <vt:lpstr>'UT 2'!Zone_d_impression</vt:lpstr>
      <vt:lpstr>'UT 3'!Zone_d_impression</vt:lpstr>
      <vt:lpstr>'UT 4'!Zone_d_impression</vt:lpstr>
      <vt:lpstr>'UT 5'!Zone_d_impression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Trame DU</dc:title>
  <dc:creator/>
  <cp:lastModifiedBy>Mélanie KOELLSCH</cp:lastModifiedBy>
  <cp:lastPrinted>2022-06-28T15:22:24Z</cp:lastPrinted>
  <dcterms:created xsi:type="dcterms:W3CDTF">2020-02-17T13:14:52Z</dcterms:created>
  <dcterms:modified xsi:type="dcterms:W3CDTF">2024-09-17T12:40:47Z</dcterms:modified>
</cp:coreProperties>
</file>